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Gaush Ali\0Jun2023\22-06-2023\Revised Mar 2023 - PSI table\"/>
    </mc:Choice>
  </mc:AlternateContent>
  <bookViews>
    <workbookView xWindow="-120" yWindow="-120" windowWidth="29040" windowHeight="15840"/>
  </bookViews>
  <sheets>
    <sheet name="March 2023 Revised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9" l="1"/>
  <c r="E110" i="9"/>
  <c r="D110" i="9"/>
  <c r="C110" i="9"/>
  <c r="F107" i="9"/>
  <c r="E107" i="9"/>
  <c r="D107" i="9"/>
  <c r="C107" i="9"/>
  <c r="F104" i="9"/>
  <c r="E104" i="9"/>
  <c r="D104" i="9"/>
  <c r="C104" i="9"/>
  <c r="F101" i="9"/>
  <c r="E101" i="9"/>
  <c r="D101" i="9"/>
  <c r="C101" i="9"/>
  <c r="F87" i="9"/>
  <c r="E87" i="9"/>
  <c r="D87" i="9"/>
  <c r="C87" i="9"/>
  <c r="F84" i="9"/>
  <c r="E84" i="9"/>
  <c r="D84" i="9"/>
  <c r="C84" i="9"/>
  <c r="F81" i="9"/>
  <c r="E81" i="9"/>
  <c r="D81" i="9"/>
  <c r="C81" i="9"/>
  <c r="J73" i="9"/>
  <c r="I73" i="9"/>
  <c r="H73" i="9"/>
  <c r="G73" i="9"/>
  <c r="F73" i="9"/>
  <c r="E73" i="9"/>
  <c r="D73" i="9"/>
  <c r="C73" i="9"/>
  <c r="J70" i="9"/>
  <c r="I70" i="9"/>
  <c r="H70" i="9"/>
  <c r="G70" i="9"/>
  <c r="F70" i="9"/>
  <c r="E70" i="9"/>
  <c r="D70" i="9"/>
  <c r="C70" i="9"/>
  <c r="J66" i="9"/>
  <c r="I66" i="9"/>
  <c r="H66" i="9"/>
  <c r="G66" i="9"/>
  <c r="F66" i="9"/>
  <c r="E66" i="9"/>
  <c r="D66" i="9"/>
  <c r="C66" i="9"/>
  <c r="J62" i="9"/>
  <c r="I62" i="9"/>
  <c r="H62" i="9"/>
  <c r="G62" i="9"/>
  <c r="F62" i="9"/>
  <c r="E62" i="9"/>
  <c r="D62" i="9"/>
  <c r="C62" i="9"/>
  <c r="J59" i="9"/>
  <c r="I59" i="9"/>
  <c r="H59" i="9"/>
  <c r="G59" i="9"/>
  <c r="F59" i="9"/>
  <c r="E59" i="9"/>
  <c r="D59" i="9"/>
  <c r="C59" i="9"/>
  <c r="J46" i="9"/>
  <c r="I46" i="9"/>
  <c r="H46" i="9"/>
  <c r="G46" i="9"/>
  <c r="F46" i="9"/>
  <c r="E46" i="9"/>
  <c r="D46" i="9"/>
  <c r="C46" i="9"/>
  <c r="J43" i="9"/>
  <c r="J41" i="9" s="1"/>
  <c r="I43" i="9"/>
  <c r="I41" i="9" s="1"/>
  <c r="H43" i="9"/>
  <c r="G43" i="9"/>
  <c r="F43" i="9"/>
  <c r="E43" i="9"/>
  <c r="D43" i="9"/>
  <c r="D41" i="9" s="1"/>
  <c r="C43" i="9"/>
  <c r="C41" i="9" s="1"/>
  <c r="H41" i="9"/>
  <c r="G41" i="9"/>
  <c r="F41" i="9"/>
  <c r="E41" i="9"/>
  <c r="J38" i="9"/>
  <c r="I38" i="9"/>
  <c r="H38" i="9"/>
  <c r="G38" i="9"/>
  <c r="F38" i="9"/>
  <c r="E38" i="9"/>
  <c r="D38" i="9"/>
  <c r="C38" i="9"/>
  <c r="J35" i="9"/>
  <c r="J34" i="9" s="1"/>
  <c r="I35" i="9"/>
  <c r="I34" i="9" s="1"/>
  <c r="H35" i="9"/>
  <c r="H34" i="9" s="1"/>
  <c r="G35" i="9"/>
  <c r="G34" i="9" s="1"/>
  <c r="F35" i="9"/>
  <c r="E35" i="9"/>
  <c r="D35" i="9"/>
  <c r="C35" i="9"/>
  <c r="D34" i="9"/>
  <c r="C34" i="9"/>
  <c r="J30" i="9"/>
  <c r="I30" i="9"/>
  <c r="H30" i="9"/>
  <c r="G30" i="9"/>
  <c r="F30" i="9"/>
  <c r="E30" i="9"/>
  <c r="D30" i="9"/>
  <c r="C30" i="9"/>
  <c r="J22" i="9"/>
  <c r="I22" i="9"/>
  <c r="H22" i="9"/>
  <c r="H49" i="9" s="1"/>
  <c r="G22" i="9"/>
  <c r="G49" i="9" s="1"/>
  <c r="F22" i="9"/>
  <c r="E22" i="9"/>
  <c r="D22" i="9"/>
  <c r="C22" i="9"/>
  <c r="J18" i="9"/>
  <c r="I18" i="9"/>
  <c r="H18" i="9"/>
  <c r="G18" i="9"/>
  <c r="F18" i="9"/>
  <c r="E18" i="9"/>
  <c r="D18" i="9"/>
  <c r="D50" i="9" s="1"/>
  <c r="C18" i="9"/>
  <c r="C50" i="9" s="1"/>
  <c r="J10" i="9"/>
  <c r="I10" i="9"/>
  <c r="H10" i="9"/>
  <c r="G10" i="9"/>
  <c r="F10" i="9"/>
  <c r="F9" i="9" s="1"/>
  <c r="E10" i="9"/>
  <c r="E9" i="9" s="1"/>
  <c r="D10" i="9"/>
  <c r="D9" i="9" s="1"/>
  <c r="C10" i="9"/>
  <c r="C9" i="9" s="1"/>
  <c r="J9" i="9"/>
  <c r="I9" i="9"/>
  <c r="H9" i="9"/>
  <c r="G9" i="9"/>
  <c r="I51" i="9" l="1"/>
  <c r="J51" i="9"/>
  <c r="C49" i="9"/>
  <c r="I49" i="9"/>
  <c r="C100" i="9"/>
  <c r="C114" i="9" s="1"/>
  <c r="D51" i="9"/>
  <c r="J49" i="9"/>
  <c r="D100" i="9"/>
  <c r="D114" i="9" s="1"/>
  <c r="G50" i="9"/>
  <c r="E49" i="9"/>
  <c r="E34" i="9"/>
  <c r="E100" i="9"/>
  <c r="E114" i="9" s="1"/>
  <c r="H50" i="9"/>
  <c r="F34" i="9"/>
  <c r="F49" i="9" s="1"/>
  <c r="F100" i="9"/>
  <c r="F114" i="9" s="1"/>
  <c r="E51" i="9"/>
  <c r="G51" i="9"/>
  <c r="I50" i="9"/>
  <c r="J50" i="9"/>
  <c r="H51" i="9"/>
  <c r="E50" i="9"/>
  <c r="C51" i="9"/>
  <c r="D49" i="9"/>
  <c r="F50" i="9" l="1"/>
  <c r="F51" i="9"/>
</calcChain>
</file>

<file path=xl/sharedStrings.xml><?xml version="1.0" encoding="utf-8"?>
<sst xmlns="http://schemas.openxmlformats.org/spreadsheetml/2006/main" count="147" uniqueCount="122">
  <si>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</si>
  <si>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</si>
  <si>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</si>
  <si>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</si>
  <si>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</si>
  <si>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</si>
  <si>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</si>
  <si>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</si>
  <si>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</si>
  <si>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</si>
  <si>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</si>
  <si>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</si>
  <si>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</si>
  <si>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</si>
  <si>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</si>
  <si>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</si>
  <si>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</si>
  <si>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</si>
  <si>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</si>
  <si>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</si>
  <si>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</si>
  <si>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</si>
  <si>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</si>
  <si>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</si>
  <si>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</si>
  <si>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</si>
  <si>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</si>
  <si>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</si>
  <si>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</si>
  <si>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</si>
  <si>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</si>
  <si>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</si>
  <si>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</si>
  <si>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</si>
  <si>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</si>
  <si>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</si>
  <si>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</si>
  <si>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</si>
  <si>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</si>
  <si>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</si>
  <si>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</si>
  <si>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</si>
  <si>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</si>
  <si>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</si>
  <si>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</si>
  <si>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</si>
  <si>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</si>
  <si>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</si>
  <si>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</si>
  <si>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</si>
  <si>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</si>
  <si>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</si>
  <si>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</si>
  <si>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</si>
  <si>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</si>
  <si>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</si>
  <si>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</si>
  <si>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</si>
  <si>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</si>
  <si>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</si>
  <si>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</si>
  <si>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</si>
  <si>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</si>
  <si>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</si>
  <si>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</si>
  <si>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</si>
  <si>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</si>
  <si>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</si>
  <si>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</si>
  <si>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</si>
  <si>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</si>
  <si>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</si>
  <si>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</si>
  <si>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</si>
  <si>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</si>
  <si>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</si>
  <si>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</si>
  <si>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</si>
  <si>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</si>
  <si>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</si>
  <si>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</si>
  <si>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</si>
  <si>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</si>
  <si>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</si>
  <si>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</si>
  <si>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</si>
  <si>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</si>
  <si>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</si>
  <si>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</si>
  <si>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</si>
  <si>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</si>
  <si>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</si>
  <si>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</si>
  <si>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</si>
  <si>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</si>
  <si>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</si>
  <si>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</si>
  <si>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</si>
  <si>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</si>
  <si>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</si>
  <si>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</si>
  <si>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</si>
  <si>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</si>
  <si>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</si>
  <si>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</si>
  <si>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</si>
  <si>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</si>
  <si>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</si>
  <si>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</si>
  <si>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</si>
  <si>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</si>
  <si>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</si>
  <si>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</si>
  <si>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</si>
  <si>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</si>
  <si>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</si>
  <si>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2022
March</t>
  </si>
  <si>
    <t>March</t>
  </si>
  <si>
    <t>March 2023</t>
  </si>
  <si>
    <t>FY 2022-23</t>
  </si>
  <si>
    <t>As on March 2023</t>
  </si>
  <si>
    <t>0.142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</si>
</sst>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BC2E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81" fillId="63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4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2" borderId="0">
      <alignment horizontal="right"/>
    </xf>
    <xf numFmtId="0" fontId="91" fillId="62" borderId="0">
      <alignment horizontal="right"/>
    </xf>
    <xf numFmtId="0" fontId="92" fillId="62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0" fontId="94" fillId="65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8" borderId="0" applyNumberFormat="0" applyBorder="0" applyAlignment="0" applyProtection="0"/>
    <xf numFmtId="0" fontId="39" fillId="71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6" borderId="0" applyNumberFormat="0" applyBorder="0" applyAlignment="0" applyProtection="0"/>
    <xf numFmtId="0" fontId="39" fillId="71" borderId="0" applyNumberFormat="0" applyBorder="0" applyAlignment="0" applyProtection="0"/>
    <xf numFmtId="0" fontId="39" fillId="67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2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40" fillId="77" borderId="0" applyNumberFormat="0" applyBorder="0" applyAlignment="0" applyProtection="0"/>
    <xf numFmtId="0" fontId="98" fillId="69" borderId="11" applyNumberFormat="0" applyAlignment="0" applyProtection="0"/>
    <xf numFmtId="0" fontId="42" fillId="78" borderId="12" applyNumberFormat="0" applyAlignment="0" applyProtection="0"/>
    <xf numFmtId="43" fontId="29" fillId="0" borderId="0" applyFont="0" applyFill="0" applyBorder="0" applyAlignment="0" applyProtection="0"/>
    <xf numFmtId="0" fontId="44" fillId="71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7" borderId="11" applyNumberFormat="0" applyAlignment="0" applyProtection="0"/>
    <xf numFmtId="0" fontId="53" fillId="0" borderId="35" applyNumberFormat="0" applyFill="0" applyAlignment="0" applyProtection="0"/>
    <xf numFmtId="0" fontId="102" fillId="79" borderId="0" applyNumberFormat="0" applyBorder="0" applyAlignment="0" applyProtection="0"/>
    <xf numFmtId="0" fontId="4" fillId="68" borderId="17" applyNumberFormat="0" applyAlignment="0" applyProtection="0"/>
    <xf numFmtId="0" fontId="51" fillId="69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7" borderId="11" applyNumberFormat="0" applyAlignment="0" applyProtection="0"/>
    <xf numFmtId="0" fontId="48" fillId="67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2" borderId="0" applyNumberFormat="0" applyBorder="0" applyAlignment="0" applyProtection="0">
      <alignment vertical="center"/>
    </xf>
    <xf numFmtId="0" fontId="27" fillId="84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6" borderId="11" applyNumberFormat="0" applyAlignment="0" applyProtection="0">
      <alignment vertical="center"/>
    </xf>
    <xf numFmtId="0" fontId="51" fillId="62" borderId="18" applyNumberFormat="0" applyAlignment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41" fillId="62" borderId="11" applyNumberForma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0" borderId="0" applyNumberFormat="0" applyBorder="0" applyAlignment="0" applyProtection="0">
      <alignment vertical="center"/>
    </xf>
    <xf numFmtId="0" fontId="50" fillId="93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39" fillId="90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1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39" fillId="94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6" borderId="11" applyNumberFormat="0" applyAlignment="0" applyProtection="0">
      <alignment vertical="center"/>
    </xf>
    <xf numFmtId="0" fontId="27" fillId="0" borderId="0">
      <alignment vertical="center"/>
    </xf>
    <xf numFmtId="0" fontId="48" fillId="86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2" fontId="5" fillId="0" borderId="1" xfId="0" applyNumberFormat="1" applyFont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/>
    <xf numFmtId="2" fontId="2" fillId="2" borderId="0" xfId="0" applyNumberFormat="1" applyFont="1" applyFill="1"/>
    <xf numFmtId="2" fontId="2" fillId="8" borderId="0" xfId="0" applyNumberFormat="1" applyFont="1" applyFill="1"/>
    <xf numFmtId="1" fontId="6" fillId="5" borderId="1" xfId="0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3" fillId="5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/>
    <xf numFmtId="1" fontId="3" fillId="2" borderId="0" xfId="0" applyNumberFormat="1" applyFont="1" applyFill="1" applyAlignment="1">
      <alignment horizontal="right" vertical="center" wrapText="1"/>
    </xf>
    <xf numFmtId="1" fontId="2" fillId="8" borderId="0" xfId="0" applyNumberFormat="1" applyFont="1" applyFill="1"/>
    <xf numFmtId="1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6" fillId="95" borderId="1" xfId="0" applyFont="1" applyFill="1" applyBorder="1" applyAlignment="1">
      <alignment horizontal="center" vertical="center" wrapText="1"/>
    </xf>
    <xf numFmtId="2" fontId="6" fillId="95" borderId="1" xfId="0" applyNumberFormat="1" applyFont="1" applyFill="1" applyBorder="1" applyAlignment="1">
      <alignment horizontal="center" vertical="top" wrapText="1"/>
    </xf>
    <xf numFmtId="2" fontId="115" fillId="95" borderId="1" xfId="0" applyNumberFormat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/>
    <xf numFmtId="2" fontId="3" fillId="0" borderId="1" xfId="0" applyNumberFormat="1" applyFont="1" applyBorder="1"/>
    <xf numFmtId="0" fontId="2" fillId="0" borderId="0" xfId="0" applyFont="1"/>
    <xf numFmtId="2" fontId="2" fillId="0" borderId="1" xfId="0" applyNumberFormat="1" applyFont="1" applyBorder="1"/>
    <xf numFmtId="1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justify" wrapText="1"/>
    </xf>
    <xf numFmtId="2" fontId="114" fillId="7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5"/>
  <sheetViews>
    <sheetView showGridLines="0" tabSelected="1" zoomScaleNormal="10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defaultColWidth="9.140625" defaultRowHeight="12.75"/>
  <cols>
    <col min="1" max="1" width="2.7109375" style="1" customWidth="1"/>
    <col min="2" max="2" width="39.42578125" style="2" customWidth="1"/>
    <col min="3" max="3" width="11.7109375" style="31" customWidth="1"/>
    <col min="4" max="4" width="11.140625" style="32" customWidth="1"/>
    <col min="5" max="5" width="11" style="31" customWidth="1"/>
    <col min="6" max="6" width="11" style="31" bestFit="1" customWidth="1"/>
    <col min="7" max="7" width="11.140625" style="43" customWidth="1"/>
    <col min="8" max="8" width="11.42578125" style="45" customWidth="1"/>
    <col min="9" max="9" width="11.5703125" style="43" customWidth="1"/>
    <col min="10" max="10" width="11" style="43" bestFit="1" customWidth="1"/>
    <col min="11" max="16384" width="9.140625" style="1"/>
  </cols>
  <sheetData>
    <row r="1" spans="2:10">
      <c r="B1" s="73" t="s">
        <v>80</v>
      </c>
      <c r="C1" s="73"/>
      <c r="D1" s="73"/>
      <c r="E1" s="73"/>
      <c r="F1" s="73"/>
      <c r="G1" s="73"/>
      <c r="H1" s="73"/>
      <c r="I1" s="73"/>
      <c r="J1" s="73"/>
    </row>
    <row r="2" spans="2:10">
      <c r="B2" s="74" t="s">
        <v>69</v>
      </c>
      <c r="C2" s="74"/>
      <c r="D2" s="74"/>
      <c r="E2" s="74"/>
      <c r="F2" s="74"/>
      <c r="G2" s="74"/>
      <c r="H2" s="74"/>
      <c r="I2" s="74"/>
      <c r="J2" s="74"/>
    </row>
    <row r="3" spans="2:10">
      <c r="B3" s="75"/>
      <c r="C3" s="76" t="s">
        <v>30</v>
      </c>
      <c r="D3" s="76"/>
      <c r="E3" s="76"/>
      <c r="F3" s="76"/>
      <c r="G3" s="77" t="s">
        <v>29</v>
      </c>
      <c r="H3" s="77"/>
      <c r="I3" s="77"/>
      <c r="J3" s="77"/>
    </row>
    <row r="4" spans="2:10" ht="12.75" customHeight="1">
      <c r="B4" s="75"/>
      <c r="C4" s="76" t="s">
        <v>119</v>
      </c>
      <c r="D4" s="78" t="s">
        <v>116</v>
      </c>
      <c r="E4" s="54">
        <v>2023</v>
      </c>
      <c r="F4" s="54">
        <v>2023</v>
      </c>
      <c r="G4" s="76" t="s">
        <v>119</v>
      </c>
      <c r="H4" s="78" t="s">
        <v>116</v>
      </c>
      <c r="I4" s="54">
        <v>2023</v>
      </c>
      <c r="J4" s="54">
        <v>2023</v>
      </c>
    </row>
    <row r="5" spans="2:10">
      <c r="B5" s="75"/>
      <c r="C5" s="76"/>
      <c r="D5" s="78"/>
      <c r="E5" s="54" t="s">
        <v>111</v>
      </c>
      <c r="F5" s="54" t="s">
        <v>117</v>
      </c>
      <c r="G5" s="76"/>
      <c r="H5" s="78"/>
      <c r="I5" s="54" t="s">
        <v>111</v>
      </c>
      <c r="J5" s="54" t="s">
        <v>117</v>
      </c>
    </row>
    <row r="6" spans="2:10" ht="12.75" customHeight="1">
      <c r="B6" s="75"/>
      <c r="C6" s="54">
        <v>1</v>
      </c>
      <c r="D6" s="54">
        <v>2</v>
      </c>
      <c r="E6" s="54">
        <v>3</v>
      </c>
      <c r="F6" s="54">
        <v>4</v>
      </c>
      <c r="G6" s="54">
        <v>1</v>
      </c>
      <c r="H6" s="54">
        <v>2</v>
      </c>
      <c r="I6" s="54">
        <v>3</v>
      </c>
      <c r="J6" s="54">
        <v>4</v>
      </c>
    </row>
    <row r="7" spans="2:10" ht="12.75" customHeight="1">
      <c r="B7" s="10" t="s">
        <v>68</v>
      </c>
      <c r="C7" s="23"/>
      <c r="D7" s="23"/>
      <c r="E7" s="23"/>
      <c r="F7" s="23"/>
      <c r="G7" s="33"/>
      <c r="H7" s="33"/>
      <c r="I7" s="33"/>
      <c r="J7" s="33"/>
    </row>
    <row r="8" spans="2:10" ht="13.5" customHeight="1">
      <c r="B8" s="21" t="s">
        <v>67</v>
      </c>
      <c r="C8" s="23"/>
      <c r="D8" s="23"/>
      <c r="E8" s="23"/>
      <c r="F8" s="23"/>
      <c r="G8" s="33"/>
      <c r="H8" s="33"/>
      <c r="I8" s="34"/>
      <c r="J8" s="34"/>
    </row>
    <row r="9" spans="2:10">
      <c r="B9" s="20" t="s">
        <v>66</v>
      </c>
      <c r="C9" s="3">
        <f>C10+C14+C15</f>
        <v>41.438420000000001</v>
      </c>
      <c r="D9" s="3">
        <f t="shared" ref="D9:G9" si="0">D10+D14+D15</f>
        <v>3.2512250000000003</v>
      </c>
      <c r="E9" s="3">
        <f t="shared" si="0"/>
        <v>3.5110300000000003</v>
      </c>
      <c r="F9" s="3">
        <f t="shared" si="0"/>
        <v>3.6592349999999998</v>
      </c>
      <c r="G9" s="35">
        <f t="shared" si="0"/>
        <v>258797335.57908455</v>
      </c>
      <c r="H9" s="35">
        <f>H10+H14+H15</f>
        <v>20588727.395999998</v>
      </c>
      <c r="I9" s="35">
        <f>I10+I14+I15</f>
        <v>22281370.130971801</v>
      </c>
      <c r="J9" s="35">
        <f>J10+J14+J15</f>
        <v>22458407.505943</v>
      </c>
    </row>
    <row r="10" spans="2:10">
      <c r="B10" s="20" t="s">
        <v>65</v>
      </c>
      <c r="C10" s="3">
        <f>C11+C12+C13</f>
        <v>15.001389999999999</v>
      </c>
      <c r="D10" s="3">
        <f t="shared" ref="D10:J10" si="1">D11+D12+D13</f>
        <v>1.0360200000000002</v>
      </c>
      <c r="E10" s="3">
        <f t="shared" si="1"/>
        <v>1.2659900000000002</v>
      </c>
      <c r="F10" s="3">
        <f t="shared" si="1"/>
        <v>1.2524</v>
      </c>
      <c r="G10" s="35">
        <f>G11+G12+G13</f>
        <v>172251291.8582232</v>
      </c>
      <c r="H10" s="35">
        <f t="shared" si="1"/>
        <v>13682353.550999999</v>
      </c>
      <c r="I10" s="35">
        <f t="shared" si="1"/>
        <v>14888685.359971801</v>
      </c>
      <c r="J10" s="35">
        <f t="shared" si="1"/>
        <v>14269423.675943</v>
      </c>
    </row>
    <row r="11" spans="2:10">
      <c r="B11" s="12" t="s">
        <v>64</v>
      </c>
      <c r="C11" s="56">
        <v>7.990079999999999</v>
      </c>
      <c r="D11" s="56">
        <v>0.45749000000000001</v>
      </c>
      <c r="E11" s="56">
        <v>0.67551000000000005</v>
      </c>
      <c r="F11" s="56">
        <v>0.65088999999999997</v>
      </c>
      <c r="G11" s="57">
        <v>10090699.598223198</v>
      </c>
      <c r="H11" s="57">
        <v>660442.85100000002</v>
      </c>
      <c r="I11" s="57">
        <v>895740.37997179991</v>
      </c>
      <c r="J11" s="57">
        <v>952079.045943</v>
      </c>
    </row>
    <row r="12" spans="2:10">
      <c r="B12" s="12" t="s">
        <v>63</v>
      </c>
      <c r="C12" s="56">
        <v>4.0718399999999999</v>
      </c>
      <c r="D12" s="56">
        <v>0.30452000000000001</v>
      </c>
      <c r="E12" s="56">
        <v>0.37867000000000001</v>
      </c>
      <c r="F12" s="56">
        <v>0.39685999999999999</v>
      </c>
      <c r="G12" s="57">
        <v>68032486.809999987</v>
      </c>
      <c r="H12" s="57">
        <v>5341281.7</v>
      </c>
      <c r="I12" s="57">
        <v>6436404.4800000004</v>
      </c>
      <c r="J12" s="57">
        <v>6682508.3799999999</v>
      </c>
    </row>
    <row r="13" spans="2:10">
      <c r="B13" s="12" t="s">
        <v>62</v>
      </c>
      <c r="C13" s="56">
        <v>2.93947</v>
      </c>
      <c r="D13" s="56">
        <v>0.27400999999999998</v>
      </c>
      <c r="E13" s="56">
        <v>0.21181</v>
      </c>
      <c r="F13" s="56">
        <v>0.20465</v>
      </c>
      <c r="G13" s="57">
        <v>94128105.450000003</v>
      </c>
      <c r="H13" s="57">
        <v>7680629</v>
      </c>
      <c r="I13" s="57">
        <v>7556540.5</v>
      </c>
      <c r="J13" s="57">
        <v>6634836.25</v>
      </c>
    </row>
    <row r="14" spans="2:10">
      <c r="B14" s="12" t="s">
        <v>61</v>
      </c>
      <c r="C14" s="56">
        <v>25.164450000000006</v>
      </c>
      <c r="D14" s="56">
        <v>2.1092249999999999</v>
      </c>
      <c r="E14" s="56">
        <v>2.1128499999999999</v>
      </c>
      <c r="F14" s="56">
        <v>2.276135</v>
      </c>
      <c r="G14" s="58">
        <v>78932049.50999999</v>
      </c>
      <c r="H14" s="58">
        <v>6232193.4700000007</v>
      </c>
      <c r="I14" s="58">
        <v>6602897.2599999998</v>
      </c>
      <c r="J14" s="58">
        <v>7329086.830000001</v>
      </c>
    </row>
    <row r="15" spans="2:10">
      <c r="B15" s="12" t="s">
        <v>60</v>
      </c>
      <c r="C15" s="56">
        <v>1.27258</v>
      </c>
      <c r="D15" s="56">
        <v>0.10598</v>
      </c>
      <c r="E15" s="59">
        <v>0.13219</v>
      </c>
      <c r="F15" s="59">
        <v>0.13070000000000001</v>
      </c>
      <c r="G15" s="57">
        <v>7613994.2108613504</v>
      </c>
      <c r="H15" s="57">
        <v>674180.375</v>
      </c>
      <c r="I15" s="57">
        <v>789787.51099999994</v>
      </c>
      <c r="J15" s="57">
        <v>859897</v>
      </c>
    </row>
    <row r="16" spans="2:10">
      <c r="B16" s="26" t="s">
        <v>59</v>
      </c>
      <c r="C16" s="24"/>
      <c r="D16" s="24"/>
      <c r="E16" s="24"/>
      <c r="F16" s="24"/>
      <c r="G16" s="34"/>
      <c r="H16" s="34"/>
      <c r="I16" s="36"/>
      <c r="J16" s="36"/>
    </row>
    <row r="17" spans="2:10">
      <c r="B17" s="27" t="s">
        <v>58</v>
      </c>
      <c r="C17" s="24"/>
      <c r="D17" s="24"/>
      <c r="E17" s="24"/>
      <c r="F17" s="24"/>
      <c r="G17" s="34"/>
      <c r="H17" s="34"/>
      <c r="I17" s="36"/>
      <c r="J17" s="36"/>
    </row>
    <row r="18" spans="2:10">
      <c r="B18" s="15" t="s">
        <v>57</v>
      </c>
      <c r="C18" s="25">
        <f>C19+C20</f>
        <v>2425.6186000000002</v>
      </c>
      <c r="D18" s="25">
        <f t="shared" ref="D18:J18" si="2">D19+D20</f>
        <v>230.03813000000002</v>
      </c>
      <c r="E18" s="25">
        <f t="shared" si="2"/>
        <v>200.49718999999999</v>
      </c>
      <c r="F18" s="25">
        <f t="shared" si="2"/>
        <v>248.01308</v>
      </c>
      <c r="G18" s="37">
        <f>G19+G20</f>
        <v>149946286.06398466</v>
      </c>
      <c r="H18" s="37">
        <f>H19+H20</f>
        <v>14458955.041391585</v>
      </c>
      <c r="I18" s="37">
        <f t="shared" si="2"/>
        <v>12053579.027877856</v>
      </c>
      <c r="J18" s="37">
        <f t="shared" si="2"/>
        <v>16122902.240009751</v>
      </c>
    </row>
    <row r="19" spans="2:10">
      <c r="B19" s="28" t="s">
        <v>56</v>
      </c>
      <c r="C19" s="60">
        <v>2411.1860900000001</v>
      </c>
      <c r="D19" s="60">
        <v>228.67589000000001</v>
      </c>
      <c r="E19" s="60">
        <v>199.35449</v>
      </c>
      <c r="F19" s="60">
        <v>246.65929</v>
      </c>
      <c r="G19" s="61">
        <v>131667175.55351929</v>
      </c>
      <c r="H19" s="61">
        <v>13069668.92509119</v>
      </c>
      <c r="I19" s="62">
        <v>10566198.179475032</v>
      </c>
      <c r="J19" s="62">
        <v>14416322.427581234</v>
      </c>
    </row>
    <row r="20" spans="2:10">
      <c r="B20" s="28" t="s">
        <v>55</v>
      </c>
      <c r="C20" s="60">
        <v>14.432509999999999</v>
      </c>
      <c r="D20" s="60">
        <v>1.3622399999999999</v>
      </c>
      <c r="E20" s="60">
        <v>1.1427</v>
      </c>
      <c r="F20" s="60">
        <v>1.35379</v>
      </c>
      <c r="G20" s="61">
        <v>18279110.51046538</v>
      </c>
      <c r="H20" s="61">
        <v>1389286.1163003941</v>
      </c>
      <c r="I20" s="62">
        <v>1487380.8484028243</v>
      </c>
      <c r="J20" s="62">
        <v>1706579.812428518</v>
      </c>
    </row>
    <row r="21" spans="2:10">
      <c r="B21" s="27" t="s">
        <v>54</v>
      </c>
      <c r="C21" s="24"/>
      <c r="D21" s="24"/>
      <c r="E21" s="24"/>
      <c r="F21" s="24"/>
      <c r="G21" s="34"/>
      <c r="H21" s="34"/>
      <c r="I21" s="36"/>
      <c r="J21" s="36"/>
    </row>
    <row r="22" spans="2:10">
      <c r="B22" s="15" t="s">
        <v>53</v>
      </c>
      <c r="C22" s="25">
        <f>SUM(C23:C28)</f>
        <v>983694.78498</v>
      </c>
      <c r="D22" s="25">
        <f>SUM(D23:D28)</f>
        <v>66517.820700000011</v>
      </c>
      <c r="E22" s="25">
        <f t="shared" ref="E22:G22" si="3">SUM(E23:E28)</f>
        <v>88613.034619999991</v>
      </c>
      <c r="F22" s="25">
        <f t="shared" si="3"/>
        <v>100851.11577999998</v>
      </c>
      <c r="G22" s="38">
        <f t="shared" si="3"/>
        <v>55012192.031233221</v>
      </c>
      <c r="H22" s="38">
        <f>SUM(H23:H28)</f>
        <v>5062466.2643678281</v>
      </c>
      <c r="I22" s="38">
        <f>SUM(I23:I28)</f>
        <v>4650033.6048552431</v>
      </c>
      <c r="J22" s="38">
        <f>SUM(J23:J28)</f>
        <v>5906935.528087548</v>
      </c>
    </row>
    <row r="23" spans="2:10">
      <c r="B23" s="12" t="s">
        <v>52</v>
      </c>
      <c r="C23" s="60">
        <v>5.899980000000002</v>
      </c>
      <c r="D23" s="60">
        <v>0.56000000000000016</v>
      </c>
      <c r="E23" s="60">
        <v>0.31000000000000011</v>
      </c>
      <c r="F23" s="60">
        <v>0.36000000000000015</v>
      </c>
      <c r="G23" s="62">
        <v>356.39568260000004</v>
      </c>
      <c r="H23" s="62">
        <v>34.85</v>
      </c>
      <c r="I23" s="62">
        <v>22.440661900000002</v>
      </c>
      <c r="J23" s="62">
        <v>23.509131200000002</v>
      </c>
    </row>
    <row r="24" spans="2:10" s="11" customFormat="1">
      <c r="B24" s="12" t="s">
        <v>51</v>
      </c>
      <c r="C24" s="60">
        <v>17898.09042</v>
      </c>
      <c r="D24" s="60">
        <v>1400.66</v>
      </c>
      <c r="E24" s="60">
        <v>2584.0344500000001</v>
      </c>
      <c r="F24" s="60">
        <v>1932.0659699999999</v>
      </c>
      <c r="G24" s="62">
        <v>247579.96347007097</v>
      </c>
      <c r="H24" s="62">
        <v>15564.564902065</v>
      </c>
      <c r="I24" s="62">
        <v>35513.702638091992</v>
      </c>
      <c r="J24" s="62">
        <v>26400.200831979004</v>
      </c>
    </row>
    <row r="25" spans="2:10">
      <c r="B25" s="12" t="s">
        <v>71</v>
      </c>
      <c r="C25" s="60">
        <v>56532.636930000008</v>
      </c>
      <c r="D25" s="60">
        <v>4920.0100000000011</v>
      </c>
      <c r="E25" s="60">
        <v>4478.1322199999995</v>
      </c>
      <c r="F25" s="60">
        <v>4970.5647100000006</v>
      </c>
      <c r="G25" s="62">
        <v>5585441.1375222476</v>
      </c>
      <c r="H25" s="62">
        <v>462278.81000000006</v>
      </c>
      <c r="I25" s="62">
        <v>468647.13289923704</v>
      </c>
      <c r="J25" s="62">
        <v>546234.65462301101</v>
      </c>
    </row>
    <row r="26" spans="2:10" s="11" customFormat="1">
      <c r="B26" s="12" t="s">
        <v>72</v>
      </c>
      <c r="C26" s="60">
        <v>19267.00014</v>
      </c>
      <c r="D26" s="60">
        <v>1825.8800000000003</v>
      </c>
      <c r="E26" s="60">
        <v>1527.3797699999998</v>
      </c>
      <c r="F26" s="60">
        <v>1962.7303700000002</v>
      </c>
      <c r="G26" s="62">
        <v>1544341.8654719891</v>
      </c>
      <c r="H26" s="62">
        <v>131428.15999999997</v>
      </c>
      <c r="I26" s="62">
        <v>134031.85406613903</v>
      </c>
      <c r="J26" s="62">
        <v>178757.16140585003</v>
      </c>
    </row>
    <row r="27" spans="2:10">
      <c r="B27" s="12" t="s">
        <v>73</v>
      </c>
      <c r="C27" s="60">
        <v>52847.431819999998</v>
      </c>
      <c r="D27" s="60">
        <v>4314.2007000000003</v>
      </c>
      <c r="E27" s="30">
        <v>4675.6081800000002</v>
      </c>
      <c r="F27" s="30">
        <v>5469.0570900000002</v>
      </c>
      <c r="G27" s="62">
        <v>33719541.061302789</v>
      </c>
      <c r="H27" s="62">
        <v>3492578.2094657626</v>
      </c>
      <c r="I27" s="62">
        <v>2775971.8945898744</v>
      </c>
      <c r="J27" s="62">
        <v>3750569.407673113</v>
      </c>
    </row>
    <row r="28" spans="2:10">
      <c r="B28" s="12" t="s">
        <v>74</v>
      </c>
      <c r="C28" s="60">
        <v>837143.72568999999</v>
      </c>
      <c r="D28" s="60">
        <v>54056.51</v>
      </c>
      <c r="E28" s="60">
        <v>75347.569999999992</v>
      </c>
      <c r="F28" s="60">
        <v>86516.337639999983</v>
      </c>
      <c r="G28" s="62">
        <v>13914931.607783528</v>
      </c>
      <c r="H28" s="62">
        <v>960581.67000000016</v>
      </c>
      <c r="I28" s="62">
        <v>1235846.58</v>
      </c>
      <c r="J28" s="62">
        <v>1404950.5944223951</v>
      </c>
    </row>
    <row r="29" spans="2:10">
      <c r="B29" s="6" t="s">
        <v>75</v>
      </c>
      <c r="C29" s="60">
        <v>17.211570000000002</v>
      </c>
      <c r="D29" s="60">
        <v>0.91361000000000003</v>
      </c>
      <c r="E29" s="60">
        <v>1.5110699999999999</v>
      </c>
      <c r="F29" s="60">
        <v>1.5038899999999999</v>
      </c>
      <c r="G29" s="62">
        <v>197.41533499600001</v>
      </c>
      <c r="H29" s="62">
        <v>12.003574100000003</v>
      </c>
      <c r="I29" s="62">
        <v>17.454898699999998</v>
      </c>
      <c r="J29" s="62">
        <v>17.556017699999998</v>
      </c>
    </row>
    <row r="30" spans="2:10">
      <c r="B30" s="17" t="s">
        <v>50</v>
      </c>
      <c r="C30" s="25">
        <f>SUM(C31:C33)</f>
        <v>15343.22118</v>
      </c>
      <c r="D30" s="25">
        <f>SUM(D31:D33)</f>
        <v>1136.6710700000001</v>
      </c>
      <c r="E30" s="25">
        <f t="shared" ref="E30:J30" si="4">SUM(E31:E33)</f>
        <v>1360.8459500000001</v>
      </c>
      <c r="F30" s="25">
        <f t="shared" si="4"/>
        <v>1403.3887000000007</v>
      </c>
      <c r="G30" s="38">
        <f>SUM(G31:G33)</f>
        <v>1289392.8749379104</v>
      </c>
      <c r="H30" s="38">
        <f t="shared" si="4"/>
        <v>98645.319678413041</v>
      </c>
      <c r="I30" s="38">
        <f t="shared" si="4"/>
        <v>115315.092621977</v>
      </c>
      <c r="J30" s="38">
        <f t="shared" si="4"/>
        <v>126112.95773100895</v>
      </c>
    </row>
    <row r="31" spans="2:10">
      <c r="B31" s="6" t="s">
        <v>49</v>
      </c>
      <c r="C31" s="60">
        <v>214.22075000000001</v>
      </c>
      <c r="D31" s="60">
        <v>19.470000000000002</v>
      </c>
      <c r="E31" s="60">
        <v>11.498099999999997</v>
      </c>
      <c r="F31" s="60">
        <v>12.92</v>
      </c>
      <c r="G31" s="62">
        <v>6791.1121091459991</v>
      </c>
      <c r="H31" s="62">
        <v>640.20999999999992</v>
      </c>
      <c r="I31" s="62">
        <v>454.07170884999994</v>
      </c>
      <c r="J31" s="62">
        <v>491.71</v>
      </c>
    </row>
    <row r="32" spans="2:10" s="11" customFormat="1">
      <c r="B32" s="12" t="s">
        <v>76</v>
      </c>
      <c r="C32" s="60">
        <v>13502.690500000001</v>
      </c>
      <c r="D32" s="19">
        <v>979.27</v>
      </c>
      <c r="E32" s="19">
        <v>1210.1919400000002</v>
      </c>
      <c r="F32" s="19">
        <v>1246.5299600000005</v>
      </c>
      <c r="G32" s="62">
        <v>1280001.2331726882</v>
      </c>
      <c r="H32" s="39">
        <v>97801.22000000003</v>
      </c>
      <c r="I32" s="39">
        <v>114630.47036859702</v>
      </c>
      <c r="J32" s="39">
        <v>125375.59039230895</v>
      </c>
    </row>
    <row r="33" spans="2:10">
      <c r="B33" s="12" t="s">
        <v>77</v>
      </c>
      <c r="C33" s="60">
        <v>1626.3099300000001</v>
      </c>
      <c r="D33" s="60">
        <v>137.93107000000001</v>
      </c>
      <c r="E33" s="60">
        <v>139.15591000000003</v>
      </c>
      <c r="F33" s="60">
        <v>143.93874</v>
      </c>
      <c r="G33" s="62">
        <v>2600.5296560759998</v>
      </c>
      <c r="H33" s="62">
        <v>203.88967841299998</v>
      </c>
      <c r="I33" s="62">
        <v>230.55054453000002</v>
      </c>
      <c r="J33" s="62">
        <v>245.6573387</v>
      </c>
    </row>
    <row r="34" spans="2:10">
      <c r="B34" s="15" t="s">
        <v>48</v>
      </c>
      <c r="C34" s="25">
        <f t="shared" ref="C34:J34" si="5">C35+C38</f>
        <v>63344.500209999998</v>
      </c>
      <c r="D34" s="25">
        <f t="shared" si="5"/>
        <v>5512.7012599999998</v>
      </c>
      <c r="E34" s="25">
        <f t="shared" si="5"/>
        <v>4588.5128399999994</v>
      </c>
      <c r="F34" s="25">
        <f t="shared" si="5"/>
        <v>5016.7855300000001</v>
      </c>
      <c r="G34" s="38">
        <f t="shared" si="5"/>
        <v>2152424.6166189383</v>
      </c>
      <c r="H34" s="38">
        <f t="shared" si="5"/>
        <v>171158.60152915402</v>
      </c>
      <c r="I34" s="38">
        <f t="shared" si="5"/>
        <v>168377.70915307011</v>
      </c>
      <c r="J34" s="38">
        <f t="shared" si="5"/>
        <v>191035.14272803796</v>
      </c>
    </row>
    <row r="35" spans="2:10">
      <c r="B35" s="15" t="s">
        <v>47</v>
      </c>
      <c r="C35" s="25">
        <f t="shared" ref="C35:J35" si="6">C36+C37</f>
        <v>29145.245449999999</v>
      </c>
      <c r="D35" s="25">
        <f t="shared" si="6"/>
        <v>2237.5121199999999</v>
      </c>
      <c r="E35" s="25">
        <f t="shared" si="6"/>
        <v>2323.2022400000001</v>
      </c>
      <c r="F35" s="25">
        <f t="shared" si="6"/>
        <v>2634.2898</v>
      </c>
      <c r="G35" s="38">
        <f t="shared" si="6"/>
        <v>1432255.2835342092</v>
      </c>
      <c r="H35" s="38">
        <f t="shared" si="6"/>
        <v>107106.73616513502</v>
      </c>
      <c r="I35" s="38">
        <f t="shared" si="6"/>
        <v>118684.32366224812</v>
      </c>
      <c r="J35" s="38">
        <f t="shared" si="6"/>
        <v>137311.12690463793</v>
      </c>
    </row>
    <row r="36" spans="2:10">
      <c r="B36" s="12" t="s">
        <v>46</v>
      </c>
      <c r="C36" s="60">
        <v>15598.7019525</v>
      </c>
      <c r="D36" s="60">
        <v>1134.3312699999999</v>
      </c>
      <c r="E36" s="60">
        <v>1255.8823500000001</v>
      </c>
      <c r="F36" s="60">
        <v>1404.5996500000001</v>
      </c>
      <c r="G36" s="61">
        <v>541944.40424086852</v>
      </c>
      <c r="H36" s="61">
        <v>38776.947036836798</v>
      </c>
      <c r="I36" s="61">
        <v>44610.835102574856</v>
      </c>
      <c r="J36" s="61">
        <v>50920.200309136904</v>
      </c>
    </row>
    <row r="37" spans="2:10">
      <c r="B37" s="12" t="s">
        <v>45</v>
      </c>
      <c r="C37" s="63">
        <v>13546.543497499999</v>
      </c>
      <c r="D37" s="63">
        <v>1103.18085</v>
      </c>
      <c r="E37" s="60">
        <v>1067.31989</v>
      </c>
      <c r="F37" s="60">
        <v>1229.6901499999999</v>
      </c>
      <c r="G37" s="61">
        <v>890310.87929334084</v>
      </c>
      <c r="H37" s="61">
        <v>68329.789128298216</v>
      </c>
      <c r="I37" s="61">
        <v>74073.488559673264</v>
      </c>
      <c r="J37" s="61">
        <v>86390.92659550102</v>
      </c>
    </row>
    <row r="38" spans="2:10">
      <c r="B38" s="15" t="s">
        <v>44</v>
      </c>
      <c r="C38" s="25">
        <f t="shared" ref="C38:J38" si="7">C39+C40</f>
        <v>34199.254760000003</v>
      </c>
      <c r="D38" s="25">
        <f t="shared" si="7"/>
        <v>3275.1891399999995</v>
      </c>
      <c r="E38" s="25">
        <f t="shared" si="7"/>
        <v>2265.3105999999998</v>
      </c>
      <c r="F38" s="25">
        <f t="shared" si="7"/>
        <v>2382.4957300000001</v>
      </c>
      <c r="G38" s="38">
        <f t="shared" si="7"/>
        <v>720169.33308472903</v>
      </c>
      <c r="H38" s="38">
        <f t="shared" si="7"/>
        <v>64051.86536401901</v>
      </c>
      <c r="I38" s="38">
        <f t="shared" si="7"/>
        <v>49693.385490822009</v>
      </c>
      <c r="J38" s="38">
        <f t="shared" si="7"/>
        <v>53724.015823400041</v>
      </c>
    </row>
    <row r="39" spans="2:10">
      <c r="B39" s="12" t="s">
        <v>43</v>
      </c>
      <c r="C39" s="63">
        <v>22917.381055000005</v>
      </c>
      <c r="D39" s="63">
        <v>2078.4547699999998</v>
      </c>
      <c r="E39" s="63">
        <v>1581.94739</v>
      </c>
      <c r="F39" s="63">
        <v>1652.34771</v>
      </c>
      <c r="G39" s="61">
        <v>476692.83282108064</v>
      </c>
      <c r="H39" s="61">
        <v>40769.996101420002</v>
      </c>
      <c r="I39" s="61">
        <v>33432.214337020021</v>
      </c>
      <c r="J39" s="61">
        <v>35222.228020457042</v>
      </c>
    </row>
    <row r="40" spans="2:10" s="64" customFormat="1">
      <c r="B40" s="47" t="s">
        <v>42</v>
      </c>
      <c r="C40" s="63">
        <v>11281.873705</v>
      </c>
      <c r="D40" s="63">
        <v>1196.7343699999999</v>
      </c>
      <c r="E40" s="63">
        <v>683.36320999999998</v>
      </c>
      <c r="F40" s="63">
        <v>730.14801999999997</v>
      </c>
      <c r="G40" s="61">
        <v>243476.5002636484</v>
      </c>
      <c r="H40" s="61">
        <v>23281.869262599008</v>
      </c>
      <c r="I40" s="61">
        <v>16261.171153801986</v>
      </c>
      <c r="J40" s="61">
        <v>18501.787802943003</v>
      </c>
    </row>
    <row r="41" spans="2:10">
      <c r="B41" s="15" t="s">
        <v>41</v>
      </c>
      <c r="C41" s="25">
        <f t="shared" ref="C41:J41" si="8">C42+C43</f>
        <v>74667.441709699269</v>
      </c>
      <c r="D41" s="25">
        <f t="shared" si="8"/>
        <v>6469.9608799999996</v>
      </c>
      <c r="E41" s="25">
        <f t="shared" si="8"/>
        <v>6050.8850499999999</v>
      </c>
      <c r="F41" s="25">
        <f t="shared" si="8"/>
        <v>6225.9802899999995</v>
      </c>
      <c r="G41" s="37">
        <f t="shared" si="8"/>
        <v>287111.16479504504</v>
      </c>
      <c r="H41" s="37">
        <f t="shared" si="8"/>
        <v>25615.490694617507</v>
      </c>
      <c r="I41" s="37">
        <f t="shared" si="8"/>
        <v>22398.884415541801</v>
      </c>
      <c r="J41" s="37">
        <f t="shared" si="8"/>
        <v>22988.489119775037</v>
      </c>
    </row>
    <row r="42" spans="2:10">
      <c r="B42" s="12" t="s">
        <v>40</v>
      </c>
      <c r="C42" s="60">
        <v>59112.756389999995</v>
      </c>
      <c r="D42" s="60">
        <v>5016.8569699999998</v>
      </c>
      <c r="E42" s="60">
        <v>4929.0398599999999</v>
      </c>
      <c r="F42" s="60">
        <v>5036.24064</v>
      </c>
      <c r="G42" s="62">
        <v>221895.87678668526</v>
      </c>
      <c r="H42" s="62">
        <v>20054.42913752496</v>
      </c>
      <c r="I42" s="62">
        <v>18355.639179965925</v>
      </c>
      <c r="J42" s="62">
        <v>18800.620721202038</v>
      </c>
    </row>
    <row r="43" spans="2:10">
      <c r="B43" s="15" t="s">
        <v>39</v>
      </c>
      <c r="C43" s="25">
        <f>C44+C45</f>
        <v>15554.685319699278</v>
      </c>
      <c r="D43" s="25">
        <f t="shared" ref="D43:J43" si="9">D44+D45</f>
        <v>1453.1039099999998</v>
      </c>
      <c r="E43" s="25">
        <f t="shared" si="9"/>
        <v>1121.84519</v>
      </c>
      <c r="F43" s="25">
        <f t="shared" si="9"/>
        <v>1189.73965</v>
      </c>
      <c r="G43" s="37">
        <f t="shared" si="9"/>
        <v>65215.288008359756</v>
      </c>
      <c r="H43" s="37">
        <f t="shared" si="9"/>
        <v>5561.0615570925465</v>
      </c>
      <c r="I43" s="37">
        <f t="shared" si="9"/>
        <v>4043.2452355758755</v>
      </c>
      <c r="J43" s="37">
        <f t="shared" si="9"/>
        <v>4187.8683985729986</v>
      </c>
    </row>
    <row r="44" spans="2:10">
      <c r="B44" s="12" t="s">
        <v>38</v>
      </c>
      <c r="C44" s="60">
        <v>1013.0863165799999</v>
      </c>
      <c r="D44" s="60">
        <v>164.76821308000001</v>
      </c>
      <c r="E44" s="60">
        <v>63.067340000000002</v>
      </c>
      <c r="F44" s="60">
        <v>64.172380000000004</v>
      </c>
      <c r="G44" s="62">
        <v>14777.384660556676</v>
      </c>
      <c r="H44" s="62">
        <v>2859.7039799207073</v>
      </c>
      <c r="I44" s="62">
        <v>791.7464591200378</v>
      </c>
      <c r="J44" s="62">
        <v>825.24601944300957</v>
      </c>
    </row>
    <row r="45" spans="2:10">
      <c r="B45" s="12" t="s">
        <v>37</v>
      </c>
      <c r="C45" s="60">
        <v>14541.599003119278</v>
      </c>
      <c r="D45" s="60">
        <v>1288.3356969199999</v>
      </c>
      <c r="E45" s="60">
        <v>1058.7778499999999</v>
      </c>
      <c r="F45" s="60">
        <v>1125.56727</v>
      </c>
      <c r="G45" s="62">
        <v>50437.903347803083</v>
      </c>
      <c r="H45" s="62">
        <v>2701.3575771718392</v>
      </c>
      <c r="I45" s="62">
        <v>3251.4987764558377</v>
      </c>
      <c r="J45" s="62">
        <v>3362.6223791299894</v>
      </c>
    </row>
    <row r="46" spans="2:10">
      <c r="B46" s="15" t="s">
        <v>36</v>
      </c>
      <c r="C46" s="25">
        <f>C47+C48</f>
        <v>7087.8077400000011</v>
      </c>
      <c r="D46" s="25">
        <f t="shared" ref="D46:J46" si="10">D47+D48</f>
        <v>702.93000000000006</v>
      </c>
      <c r="E46" s="25">
        <f t="shared" si="10"/>
        <v>538.78775000000007</v>
      </c>
      <c r="F46" s="25">
        <f t="shared" si="10"/>
        <v>642.4003100000001</v>
      </c>
      <c r="G46" s="37">
        <f>G47+G48</f>
        <v>7162537.1007328592</v>
      </c>
      <c r="H46" s="37">
        <f t="shared" si="10"/>
        <v>694335.27</v>
      </c>
      <c r="I46" s="37">
        <f t="shared" si="10"/>
        <v>554113.27313734998</v>
      </c>
      <c r="J46" s="37">
        <f t="shared" si="10"/>
        <v>701109.19759550982</v>
      </c>
    </row>
    <row r="47" spans="2:10">
      <c r="B47" s="12" t="s">
        <v>35</v>
      </c>
      <c r="C47" s="60">
        <v>7087.8077400000011</v>
      </c>
      <c r="D47" s="60">
        <v>702.93000000000006</v>
      </c>
      <c r="E47" s="60">
        <v>538.78775000000007</v>
      </c>
      <c r="F47" s="60">
        <v>642.4003100000001</v>
      </c>
      <c r="G47" s="62">
        <v>7162537.1007328592</v>
      </c>
      <c r="H47" s="62">
        <v>694335.27</v>
      </c>
      <c r="I47" s="62">
        <v>554113.27313734998</v>
      </c>
      <c r="J47" s="62">
        <v>701109.19759550982</v>
      </c>
    </row>
    <row r="48" spans="2:10">
      <c r="B48" s="12" t="s">
        <v>34</v>
      </c>
      <c r="C48" s="60">
        <v>0</v>
      </c>
      <c r="D48" s="60">
        <v>0</v>
      </c>
      <c r="E48" s="60">
        <v>0</v>
      </c>
      <c r="F48" s="60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18" t="s">
        <v>81</v>
      </c>
      <c r="C49" s="25">
        <f>C22+C30+C34+C41+C46</f>
        <v>1144137.7558196995</v>
      </c>
      <c r="D49" s="25">
        <f t="shared" ref="D49:I49" si="11">D22+D30+D34+D41+D46</f>
        <v>80340.083910000001</v>
      </c>
      <c r="E49" s="25">
        <f>E22+E30+E34+E41+E46</f>
        <v>101152.06620999999</v>
      </c>
      <c r="F49" s="25">
        <f>F22+F30+F34+F41+F46</f>
        <v>114139.67060999997</v>
      </c>
      <c r="G49" s="38">
        <f>G22+G30+G34+G41+G46</f>
        <v>65903657.788317978</v>
      </c>
      <c r="H49" s="38">
        <f t="shared" si="11"/>
        <v>6052220.9462700132</v>
      </c>
      <c r="I49" s="38">
        <f t="shared" si="11"/>
        <v>5510238.5641831821</v>
      </c>
      <c r="J49" s="38">
        <f>J22+J30+J34+J41+J46</f>
        <v>6948181.315261879</v>
      </c>
    </row>
    <row r="50" spans="2:10">
      <c r="B50" s="18" t="s">
        <v>33</v>
      </c>
      <c r="C50" s="25">
        <f>C18+C22+C30+C34+C41+C46</f>
        <v>1146563.3744196994</v>
      </c>
      <c r="D50" s="25">
        <f t="shared" ref="D50:J50" si="12">D18+D22+D30+D34+D41+D46</f>
        <v>80570.122040000002</v>
      </c>
      <c r="E50" s="25">
        <f t="shared" si="12"/>
        <v>101352.56339999998</v>
      </c>
      <c r="F50" s="25">
        <f t="shared" si="12"/>
        <v>114387.68368999998</v>
      </c>
      <c r="G50" s="38">
        <f>G18+G22+G30+G34+G41+G46</f>
        <v>215849943.85230264</v>
      </c>
      <c r="H50" s="38">
        <f t="shared" si="12"/>
        <v>20511175.9876616</v>
      </c>
      <c r="I50" s="38">
        <f t="shared" si="12"/>
        <v>17563817.592061039</v>
      </c>
      <c r="J50" s="38">
        <f t="shared" si="12"/>
        <v>23071083.555271633</v>
      </c>
    </row>
    <row r="51" spans="2:10">
      <c r="B51" s="18" t="s">
        <v>32</v>
      </c>
      <c r="C51" s="25">
        <f>C18+C22+C30+C34+C41</f>
        <v>1139475.5666796993</v>
      </c>
      <c r="D51" s="25">
        <f t="shared" ref="D51:J51" si="13">D18+D22+D30+D34+D41</f>
        <v>79867.192040000009</v>
      </c>
      <c r="E51" s="25">
        <f t="shared" si="13"/>
        <v>100813.77564999998</v>
      </c>
      <c r="F51" s="25">
        <f t="shared" si="13"/>
        <v>113745.28337999998</v>
      </c>
      <c r="G51" s="38">
        <f>G18+G22+G30+G34+G41</f>
        <v>208687406.75156978</v>
      </c>
      <c r="H51" s="38">
        <f t="shared" si="13"/>
        <v>19816840.717661601</v>
      </c>
      <c r="I51" s="38">
        <f t="shared" si="13"/>
        <v>17009704.318923689</v>
      </c>
      <c r="J51" s="38">
        <f t="shared" si="13"/>
        <v>22369974.357676122</v>
      </c>
    </row>
    <row r="52" spans="2:10">
      <c r="B52" s="80"/>
      <c r="C52" s="81"/>
      <c r="D52" s="81"/>
      <c r="E52" s="81"/>
      <c r="F52" s="81"/>
      <c r="G52" s="81"/>
      <c r="H52" s="81"/>
      <c r="I52" s="81"/>
      <c r="J52" s="82"/>
    </row>
    <row r="53" spans="2:10">
      <c r="B53" s="83" t="s">
        <v>31</v>
      </c>
      <c r="C53" s="83"/>
      <c r="D53" s="83"/>
      <c r="E53" s="83"/>
      <c r="F53" s="83"/>
      <c r="G53" s="83"/>
      <c r="H53" s="83"/>
      <c r="I53" s="83"/>
      <c r="J53" s="83"/>
    </row>
    <row r="54" spans="2:10">
      <c r="B54" s="76"/>
      <c r="C54" s="76" t="s">
        <v>30</v>
      </c>
      <c r="D54" s="76"/>
      <c r="E54" s="76"/>
      <c r="F54" s="76"/>
      <c r="G54" s="77" t="s">
        <v>29</v>
      </c>
      <c r="H54" s="77"/>
      <c r="I54" s="77"/>
      <c r="J54" s="77"/>
    </row>
    <row r="55" spans="2:10" ht="12.75" customHeight="1">
      <c r="B55" s="76"/>
      <c r="C55" s="76" t="s">
        <v>119</v>
      </c>
      <c r="D55" s="78" t="s">
        <v>116</v>
      </c>
      <c r="E55" s="54">
        <v>2023</v>
      </c>
      <c r="F55" s="54">
        <v>2023</v>
      </c>
      <c r="G55" s="76" t="s">
        <v>119</v>
      </c>
      <c r="H55" s="78" t="s">
        <v>116</v>
      </c>
      <c r="I55" s="54">
        <v>2023</v>
      </c>
      <c r="J55" s="54">
        <v>2023</v>
      </c>
    </row>
    <row r="56" spans="2:10">
      <c r="B56" s="76"/>
      <c r="C56" s="76"/>
      <c r="D56" s="78"/>
      <c r="E56" s="54" t="s">
        <v>111</v>
      </c>
      <c r="F56" s="54" t="s">
        <v>117</v>
      </c>
      <c r="G56" s="76"/>
      <c r="H56" s="78"/>
      <c r="I56" s="54" t="s">
        <v>111</v>
      </c>
      <c r="J56" s="54" t="s">
        <v>117</v>
      </c>
    </row>
    <row r="57" spans="2:10">
      <c r="B57" s="76"/>
      <c r="C57" s="54">
        <v>1</v>
      </c>
      <c r="D57" s="54">
        <v>2</v>
      </c>
      <c r="E57" s="54">
        <v>3</v>
      </c>
      <c r="F57" s="54">
        <v>4</v>
      </c>
      <c r="G57" s="54">
        <v>1</v>
      </c>
      <c r="H57" s="54">
        <v>2</v>
      </c>
      <c r="I57" s="54">
        <v>3</v>
      </c>
      <c r="J57" s="54">
        <v>4</v>
      </c>
    </row>
    <row r="58" spans="2:10">
      <c r="B58" s="10" t="s">
        <v>28</v>
      </c>
      <c r="C58" s="9"/>
      <c r="D58" s="9"/>
      <c r="E58" s="9"/>
      <c r="F58" s="9"/>
      <c r="G58" s="40"/>
      <c r="H58" s="40"/>
      <c r="I58" s="40"/>
      <c r="J58" s="40"/>
    </row>
    <row r="59" spans="2:10">
      <c r="B59" s="17" t="s">
        <v>27</v>
      </c>
      <c r="C59" s="3">
        <f>C60+C61</f>
        <v>806541.1560033001</v>
      </c>
      <c r="D59" s="3">
        <f t="shared" ref="D59:I59" si="14">D60+D61</f>
        <v>51636.258499999996</v>
      </c>
      <c r="E59" s="3">
        <f t="shared" si="14"/>
        <v>72770.214065500011</v>
      </c>
      <c r="F59" s="3">
        <f>F61+F60</f>
        <v>81915.134159100009</v>
      </c>
      <c r="G59" s="41">
        <f t="shared" si="14"/>
        <v>22031617.044887856</v>
      </c>
      <c r="H59" s="41">
        <f t="shared" si="14"/>
        <v>1573995.4117078707</v>
      </c>
      <c r="I59" s="41">
        <f t="shared" si="14"/>
        <v>1930126.822005566</v>
      </c>
      <c r="J59" s="41">
        <f>J61+J60</f>
        <v>2250091.3564481749</v>
      </c>
    </row>
    <row r="60" spans="2:10">
      <c r="B60" s="12" t="s">
        <v>26</v>
      </c>
      <c r="C60" s="87">
        <v>62306.614429999994</v>
      </c>
      <c r="D60" s="87">
        <v>4218.0346710000003</v>
      </c>
      <c r="E60" s="87">
        <v>5107.7747300000001</v>
      </c>
      <c r="F60" s="87">
        <v>5868.8310000000001</v>
      </c>
      <c r="G60" s="88">
        <v>4191430.0373805799</v>
      </c>
      <c r="H60" s="88">
        <v>298559.46068393718</v>
      </c>
      <c r="I60" s="89">
        <v>353815.21661320142</v>
      </c>
      <c r="J60" s="89">
        <v>436884.54791231564</v>
      </c>
    </row>
    <row r="61" spans="2:10">
      <c r="B61" s="12" t="s">
        <v>25</v>
      </c>
      <c r="C61" s="87">
        <v>744234.54157330014</v>
      </c>
      <c r="D61" s="87">
        <v>47418.223828999995</v>
      </c>
      <c r="E61" s="87">
        <v>67662.439335500007</v>
      </c>
      <c r="F61" s="87">
        <v>76046.303159100004</v>
      </c>
      <c r="G61" s="88">
        <v>17840187.007507276</v>
      </c>
      <c r="H61" s="88">
        <v>1275435.9510239335</v>
      </c>
      <c r="I61" s="89">
        <v>1576311.6053923646</v>
      </c>
      <c r="J61" s="89">
        <v>1813206.8085358595</v>
      </c>
    </row>
    <row r="62" spans="2:10" ht="25.5">
      <c r="B62" s="17" t="s">
        <v>24</v>
      </c>
      <c r="C62" s="3">
        <f t="shared" ref="C62:I62" si="15">C63+C64</f>
        <v>42630.705320000001</v>
      </c>
      <c r="D62" s="3">
        <f t="shared" si="15"/>
        <v>3924.8636899999997</v>
      </c>
      <c r="E62" s="3">
        <f t="shared" si="15"/>
        <v>3319.1008000000002</v>
      </c>
      <c r="F62" s="3">
        <f>F64+F63</f>
        <v>3879.5091699999998</v>
      </c>
      <c r="G62" s="41">
        <f t="shared" si="15"/>
        <v>91539303.21404995</v>
      </c>
      <c r="H62" s="41">
        <f t="shared" si="15"/>
        <v>8850602.6364293322</v>
      </c>
      <c r="I62" s="41">
        <f t="shared" si="15"/>
        <v>7380910.8886800203</v>
      </c>
      <c r="J62" s="41">
        <f>J64+J63</f>
        <v>8981726.9179896824</v>
      </c>
    </row>
    <row r="63" spans="2:10">
      <c r="B63" s="6" t="s">
        <v>23</v>
      </c>
      <c r="C63" s="87">
        <v>10703.785519999999</v>
      </c>
      <c r="D63" s="87">
        <v>962.84374999999989</v>
      </c>
      <c r="E63" s="87">
        <v>834.55631000000005</v>
      </c>
      <c r="F63" s="87">
        <v>987.20946000000004</v>
      </c>
      <c r="G63" s="89">
        <v>53506133.47884886</v>
      </c>
      <c r="H63" s="89">
        <v>5341586.9289107565</v>
      </c>
      <c r="I63" s="89">
        <v>4172937.6914173141</v>
      </c>
      <c r="J63" s="58">
        <v>4769893.9974811487</v>
      </c>
    </row>
    <row r="64" spans="2:10">
      <c r="B64" s="6" t="s">
        <v>22</v>
      </c>
      <c r="C64" s="87">
        <v>31926.919800000003</v>
      </c>
      <c r="D64" s="87">
        <v>2962.0199399999997</v>
      </c>
      <c r="E64" s="87">
        <v>2484.5444900000002</v>
      </c>
      <c r="F64" s="87">
        <v>2892.2997099999998</v>
      </c>
      <c r="G64" s="89">
        <v>38033169.735201091</v>
      </c>
      <c r="H64" s="89">
        <v>3509015.7075185766</v>
      </c>
      <c r="I64" s="89">
        <v>3207973.1972627067</v>
      </c>
      <c r="J64" s="58">
        <v>4211832.9205085328</v>
      </c>
    </row>
    <row r="65" spans="2:10">
      <c r="B65" s="10" t="s">
        <v>21</v>
      </c>
      <c r="C65" s="16"/>
      <c r="D65" s="16"/>
      <c r="E65" s="9"/>
      <c r="F65" s="9"/>
      <c r="G65" s="42"/>
      <c r="H65" s="42"/>
      <c r="I65" s="40"/>
      <c r="J65" s="40"/>
    </row>
    <row r="66" spans="2:10">
      <c r="B66" s="15" t="s">
        <v>20</v>
      </c>
      <c r="C66" s="3">
        <f t="shared" ref="C66:I66" si="16">C67+C68+C69</f>
        <v>69465.153949999993</v>
      </c>
      <c r="D66" s="3">
        <f>D67+D68+D69</f>
        <v>5966.8192800000006</v>
      </c>
      <c r="E66" s="3">
        <f t="shared" si="16"/>
        <v>5471.8627800000004</v>
      </c>
      <c r="F66" s="3">
        <f>F69+F68+F67</f>
        <v>5921.7170900000001</v>
      </c>
      <c r="G66" s="41">
        <f t="shared" si="16"/>
        <v>3305007.1604738929</v>
      </c>
      <c r="H66" s="41">
        <f t="shared" si="16"/>
        <v>287373.4422505892</v>
      </c>
      <c r="I66" s="41">
        <f t="shared" si="16"/>
        <v>263672.93689285265</v>
      </c>
      <c r="J66" s="41">
        <f>J69+J68+J67</f>
        <v>286761.58988433843</v>
      </c>
    </row>
    <row r="67" spans="2:10">
      <c r="B67" s="12" t="s">
        <v>19</v>
      </c>
      <c r="C67" s="56">
        <v>88.366249999999994</v>
      </c>
      <c r="D67" s="56">
        <v>6.7981699999999998</v>
      </c>
      <c r="E67" s="56">
        <v>7.38842</v>
      </c>
      <c r="F67" s="56">
        <v>8.2649000000000008</v>
      </c>
      <c r="G67" s="58">
        <v>4296.3526287679997</v>
      </c>
      <c r="H67" s="58">
        <v>343.75465022900011</v>
      </c>
      <c r="I67" s="58">
        <v>357.81649799299953</v>
      </c>
      <c r="J67" s="58">
        <v>401.52248080699962</v>
      </c>
    </row>
    <row r="68" spans="2:10">
      <c r="B68" s="12" t="s">
        <v>18</v>
      </c>
      <c r="C68" s="56">
        <v>68971.464039999992</v>
      </c>
      <c r="D68" s="56">
        <v>5927.8705300000001</v>
      </c>
      <c r="E68" s="56">
        <v>5433.0005700000002</v>
      </c>
      <c r="F68" s="56">
        <v>5878.8874900000001</v>
      </c>
      <c r="G68" s="58">
        <v>3286747.5068973429</v>
      </c>
      <c r="H68" s="58">
        <v>285892.55353523005</v>
      </c>
      <c r="I68" s="58">
        <v>262090.08864870161</v>
      </c>
      <c r="J68" s="58">
        <v>284949.02464869147</v>
      </c>
    </row>
    <row r="69" spans="2:10">
      <c r="B69" s="12" t="s">
        <v>17</v>
      </c>
      <c r="C69" s="56">
        <v>405.32366000000002</v>
      </c>
      <c r="D69" s="56">
        <v>32.150579999999998</v>
      </c>
      <c r="E69" s="56">
        <v>31.473790000000001</v>
      </c>
      <c r="F69" s="56">
        <v>34.564700000000002</v>
      </c>
      <c r="G69" s="58">
        <v>13963.300947782156</v>
      </c>
      <c r="H69" s="58">
        <v>1137.1340651301707</v>
      </c>
      <c r="I69" s="58">
        <v>1225.031746158</v>
      </c>
      <c r="J69" s="58">
        <v>1411.0427548399898</v>
      </c>
    </row>
    <row r="70" spans="2:10">
      <c r="B70" s="15" t="s">
        <v>16</v>
      </c>
      <c r="C70" s="3">
        <f t="shared" ref="C70:H70" si="17">C71+C72</f>
        <v>27.795770000000001</v>
      </c>
      <c r="D70" s="3">
        <f t="shared" si="17"/>
        <v>2.3014400000000004</v>
      </c>
      <c r="E70" s="3">
        <f>E71+E72</f>
        <v>2.1801599999999999</v>
      </c>
      <c r="F70" s="3">
        <f>F72+F71</f>
        <v>2.3225499999999997</v>
      </c>
      <c r="G70" s="41">
        <f t="shared" si="17"/>
        <v>283.70063352939997</v>
      </c>
      <c r="H70" s="41">
        <f t="shared" si="17"/>
        <v>21.788836339999996</v>
      </c>
      <c r="I70" s="41">
        <f>I71+I72</f>
        <v>22.097648279999998</v>
      </c>
      <c r="J70" s="41">
        <f>J72+J71</f>
        <v>22.644045027999997</v>
      </c>
    </row>
    <row r="71" spans="2:10" s="14" customFormat="1">
      <c r="B71" s="12" t="s">
        <v>15</v>
      </c>
      <c r="C71" s="67">
        <v>27.467890000000001</v>
      </c>
      <c r="D71" s="67">
        <v>2.2111800000000001</v>
      </c>
      <c r="E71" s="59">
        <v>2.1690999999999998</v>
      </c>
      <c r="F71" s="59">
        <v>2.3073299999999999</v>
      </c>
      <c r="G71" s="68">
        <v>281.69022719399999</v>
      </c>
      <c r="H71" s="68">
        <v>21.314607189999997</v>
      </c>
      <c r="I71" s="66">
        <v>22.051505229999997</v>
      </c>
      <c r="J71" s="66">
        <v>22.550813347999998</v>
      </c>
    </row>
    <row r="72" spans="2:10">
      <c r="B72" s="12" t="s">
        <v>14</v>
      </c>
      <c r="C72" s="59">
        <v>0.32787999999999995</v>
      </c>
      <c r="D72" s="59">
        <v>9.0260000000000007E-2</v>
      </c>
      <c r="E72" s="59">
        <v>1.106E-2</v>
      </c>
      <c r="F72" s="59">
        <v>1.5219999999999999E-2</v>
      </c>
      <c r="G72" s="69">
        <v>2.0104063353999999</v>
      </c>
      <c r="H72" s="69">
        <v>0.47422914999999999</v>
      </c>
      <c r="I72" s="66">
        <v>4.6143049999999998E-2</v>
      </c>
      <c r="J72" s="66">
        <v>9.3231680000000011E-2</v>
      </c>
    </row>
    <row r="73" spans="2:10">
      <c r="B73" s="13" t="s">
        <v>13</v>
      </c>
      <c r="C73" s="3">
        <f t="shared" ref="C73:J73" si="18">C74</f>
        <v>12375.158400000002</v>
      </c>
      <c r="D73" s="3">
        <f t="shared" si="18"/>
        <v>1032.6799999999996</v>
      </c>
      <c r="E73" s="3">
        <f t="shared" si="18"/>
        <v>918.43819999999982</v>
      </c>
      <c r="F73" s="3">
        <f t="shared" si="18"/>
        <v>1083.6058700000001</v>
      </c>
      <c r="G73" s="41">
        <f t="shared" si="18"/>
        <v>333965.68955865002</v>
      </c>
      <c r="H73" s="41">
        <f t="shared" si="18"/>
        <v>28479.1</v>
      </c>
      <c r="I73" s="41">
        <f t="shared" si="18"/>
        <v>25483.159325100001</v>
      </c>
      <c r="J73" s="41">
        <f t="shared" si="18"/>
        <v>30014.623310049996</v>
      </c>
    </row>
    <row r="74" spans="2:10" s="11" customFormat="1">
      <c r="B74" s="12" t="s">
        <v>12</v>
      </c>
      <c r="C74" s="59">
        <v>12375.158400000002</v>
      </c>
      <c r="D74" s="59">
        <v>1032.6799999999996</v>
      </c>
      <c r="E74" s="59">
        <v>918.43819999999982</v>
      </c>
      <c r="F74" s="59">
        <v>1083.6058700000001</v>
      </c>
      <c r="G74" s="62">
        <v>333965.68955865002</v>
      </c>
      <c r="H74" s="62">
        <v>28479.1</v>
      </c>
      <c r="I74" s="62">
        <v>25483.159325100001</v>
      </c>
      <c r="J74" s="62">
        <v>30014.623310049996</v>
      </c>
    </row>
    <row r="75" spans="2:10" s="11" customFormat="1">
      <c r="B75" s="84"/>
      <c r="C75" s="84"/>
      <c r="D75" s="84"/>
      <c r="E75" s="84"/>
      <c r="F75" s="84"/>
      <c r="G75" s="70"/>
      <c r="H75" s="70"/>
      <c r="I75" s="70"/>
      <c r="J75" s="70"/>
    </row>
    <row r="76" spans="2:10">
      <c r="B76" s="83" t="s">
        <v>11</v>
      </c>
      <c r="C76" s="83"/>
      <c r="D76" s="83"/>
      <c r="E76" s="83"/>
      <c r="F76" s="83"/>
      <c r="G76" s="1"/>
      <c r="H76" s="1"/>
      <c r="I76" s="1"/>
      <c r="J76" s="49"/>
    </row>
    <row r="77" spans="2:10" ht="12.75" customHeight="1">
      <c r="B77" s="76"/>
      <c r="C77" s="76" t="s">
        <v>120</v>
      </c>
      <c r="D77" s="78" t="s">
        <v>116</v>
      </c>
      <c r="E77" s="54">
        <v>2023</v>
      </c>
      <c r="F77" s="54">
        <v>2023</v>
      </c>
      <c r="G77" s="1"/>
      <c r="H77" s="1"/>
      <c r="I77" s="1"/>
      <c r="J77" s="49"/>
    </row>
    <row r="78" spans="2:10">
      <c r="B78" s="76"/>
      <c r="C78" s="76"/>
      <c r="D78" s="78"/>
      <c r="E78" s="54" t="s">
        <v>111</v>
      </c>
      <c r="F78" s="54" t="s">
        <v>117</v>
      </c>
      <c r="G78" s="1"/>
      <c r="H78" s="1"/>
      <c r="I78" s="1"/>
      <c r="J78" s="49"/>
    </row>
    <row r="79" spans="2:10">
      <c r="B79" s="76"/>
      <c r="C79" s="54">
        <v>1</v>
      </c>
      <c r="D79" s="54">
        <v>2</v>
      </c>
      <c r="E79" s="54">
        <v>3</v>
      </c>
      <c r="F79" s="54">
        <v>4</v>
      </c>
      <c r="G79" s="1"/>
      <c r="H79" s="1"/>
      <c r="I79" s="1"/>
      <c r="J79" s="1"/>
    </row>
    <row r="80" spans="2:10">
      <c r="B80" s="10" t="s">
        <v>10</v>
      </c>
      <c r="C80" s="9"/>
      <c r="D80" s="9"/>
      <c r="E80" s="9"/>
      <c r="F80" s="9"/>
      <c r="G80" s="1"/>
      <c r="H80" s="1"/>
      <c r="I80" s="1"/>
      <c r="J80" s="1"/>
    </row>
    <row r="81" spans="2:6" s="1" customFormat="1">
      <c r="B81" s="4" t="s">
        <v>9</v>
      </c>
      <c r="C81" s="3">
        <f>C82+C83</f>
        <v>10465.62002</v>
      </c>
      <c r="D81" s="3">
        <f>D82+D83</f>
        <v>9912.93037</v>
      </c>
      <c r="E81" s="3">
        <f t="shared" ref="E81" si="19">E82+E83</f>
        <v>10374.87305</v>
      </c>
      <c r="F81" s="3">
        <f>F83+F82</f>
        <v>10465.62002</v>
      </c>
    </row>
    <row r="82" spans="2:6" s="1" customFormat="1">
      <c r="B82" s="6" t="s">
        <v>8</v>
      </c>
      <c r="C82" s="71">
        <v>853.03237999999999</v>
      </c>
      <c r="D82" s="71">
        <v>736.27329999999995</v>
      </c>
      <c r="E82" s="56">
        <v>833.65755999999999</v>
      </c>
      <c r="F82" s="56">
        <v>853.03237999999999</v>
      </c>
    </row>
    <row r="83" spans="2:6" s="1" customFormat="1">
      <c r="B83" s="6" t="s">
        <v>7</v>
      </c>
      <c r="C83" s="71">
        <v>9612.5876399999997</v>
      </c>
      <c r="D83" s="71">
        <v>9176.6570699999993</v>
      </c>
      <c r="E83" s="56">
        <v>9541.2154900000005</v>
      </c>
      <c r="F83" s="56">
        <v>9612.5876399999997</v>
      </c>
    </row>
    <row r="84" spans="2:6" s="1" customFormat="1">
      <c r="B84" s="8" t="s">
        <v>6</v>
      </c>
      <c r="C84" s="3">
        <f t="shared" ref="C84:E84" si="20">C85+C86</f>
        <v>16185.25596</v>
      </c>
      <c r="D84" s="3">
        <f t="shared" si="20"/>
        <v>15553.688900000001</v>
      </c>
      <c r="E84" s="3">
        <f t="shared" si="20"/>
        <v>16109.652020000001</v>
      </c>
      <c r="F84" s="3">
        <f>F86+F85</f>
        <v>16185.25596</v>
      </c>
    </row>
    <row r="85" spans="2:6" s="1" customFormat="1">
      <c r="B85" s="7" t="s">
        <v>5</v>
      </c>
      <c r="C85" s="71">
        <v>13384.676890000001</v>
      </c>
      <c r="D85" s="71">
        <v>12787.926240000001</v>
      </c>
      <c r="E85" s="71">
        <v>13335.09856</v>
      </c>
      <c r="F85" s="71">
        <v>13384.676890000001</v>
      </c>
    </row>
    <row r="86" spans="2:6" s="1" customFormat="1">
      <c r="B86" s="7" t="s">
        <v>4</v>
      </c>
      <c r="C86" s="71">
        <v>2800.5790699999998</v>
      </c>
      <c r="D86" s="71">
        <v>2765.7626599999999</v>
      </c>
      <c r="E86" s="71">
        <v>2774.5534600000001</v>
      </c>
      <c r="F86" s="71">
        <v>2800.5790699999998</v>
      </c>
    </row>
    <row r="87" spans="2:6" s="1" customFormat="1">
      <c r="B87" s="4" t="s">
        <v>78</v>
      </c>
      <c r="C87" s="3">
        <f t="shared" ref="C87:D87" si="21">C88+C89</f>
        <v>2.58534</v>
      </c>
      <c r="D87" s="3">
        <f t="shared" si="21"/>
        <v>2.5173999999999999</v>
      </c>
      <c r="E87" s="3">
        <f>E88+E89</f>
        <v>2.5687899999999999</v>
      </c>
      <c r="F87" s="3">
        <f>F88+F89</f>
        <v>2.58534</v>
      </c>
    </row>
    <row r="88" spans="2:6" s="1" customFormat="1">
      <c r="B88" s="6" t="s">
        <v>79</v>
      </c>
      <c r="C88" s="72">
        <v>2.22743</v>
      </c>
      <c r="D88" s="72">
        <v>2.20241</v>
      </c>
      <c r="E88" s="72">
        <v>2.20723</v>
      </c>
      <c r="F88" s="72">
        <v>2.22743</v>
      </c>
    </row>
    <row r="89" spans="2:6" s="1" customFormat="1">
      <c r="B89" s="6" t="s">
        <v>3</v>
      </c>
      <c r="C89" s="72">
        <v>0.35791000000000001</v>
      </c>
      <c r="D89" s="56">
        <v>0.31498999999999999</v>
      </c>
      <c r="E89" s="56">
        <v>0.36155999999999999</v>
      </c>
      <c r="F89" s="56">
        <v>0.35791000000000001</v>
      </c>
    </row>
    <row r="90" spans="2:6" s="1" customFormat="1">
      <c r="B90" s="5" t="s">
        <v>2</v>
      </c>
      <c r="C90" s="22">
        <v>16.105560000000001</v>
      </c>
      <c r="D90" s="22">
        <v>9.158339999999999</v>
      </c>
      <c r="E90" s="22">
        <v>15.5944</v>
      </c>
      <c r="F90" s="22">
        <v>16.105560000000001</v>
      </c>
    </row>
    <row r="91" spans="2:6" s="1" customFormat="1">
      <c r="B91" s="4" t="s">
        <v>1</v>
      </c>
      <c r="C91" s="22">
        <v>77.895120000000006</v>
      </c>
      <c r="D91" s="22">
        <v>60.701419999999999</v>
      </c>
      <c r="E91" s="22">
        <v>77.582639999999998</v>
      </c>
      <c r="F91" s="22">
        <v>77.895120000000006</v>
      </c>
    </row>
    <row r="92" spans="2:6" s="1" customFormat="1">
      <c r="B92" s="5" t="s">
        <v>0</v>
      </c>
      <c r="C92" s="22">
        <v>53.820439999999998</v>
      </c>
      <c r="D92" s="22">
        <v>49.717790000000001</v>
      </c>
      <c r="E92" s="22">
        <v>52.223300000000002</v>
      </c>
      <c r="F92" s="22">
        <v>53.820439999999998</v>
      </c>
    </row>
    <row r="93" spans="2:6" s="1" customFormat="1">
      <c r="B93" s="5" t="s">
        <v>70</v>
      </c>
      <c r="C93" s="22">
        <v>2563.7676000000001</v>
      </c>
      <c r="D93" s="22">
        <v>1727.3361500000001</v>
      </c>
      <c r="E93" s="22">
        <v>2500.8941399999999</v>
      </c>
      <c r="F93" s="22">
        <v>2563.7676000000001</v>
      </c>
    </row>
    <row r="94" spans="2:6" s="1" customFormat="1">
      <c r="B94" s="79"/>
      <c r="C94" s="79"/>
      <c r="D94" s="79"/>
      <c r="E94" s="79"/>
      <c r="F94" s="79"/>
    </row>
    <row r="95" spans="2:6" s="1" customFormat="1">
      <c r="B95" s="83" t="s">
        <v>94</v>
      </c>
      <c r="C95" s="83"/>
      <c r="D95" s="83"/>
      <c r="E95" s="83"/>
      <c r="F95" s="83"/>
    </row>
    <row r="96" spans="2:6" s="1" customFormat="1" ht="30.75" customHeight="1">
      <c r="B96" s="55"/>
      <c r="C96" s="86" t="s">
        <v>95</v>
      </c>
      <c r="D96" s="86"/>
      <c r="E96" s="86"/>
      <c r="F96" s="86"/>
    </row>
    <row r="97" spans="2:10" ht="12.75" customHeight="1">
      <c r="B97" s="75"/>
      <c r="C97" s="75" t="s">
        <v>30</v>
      </c>
      <c r="D97" s="75"/>
      <c r="E97" s="75" t="s">
        <v>29</v>
      </c>
      <c r="F97" s="75"/>
      <c r="G97" s="1"/>
      <c r="H97" s="1"/>
      <c r="I97" s="1"/>
      <c r="J97" s="1"/>
    </row>
    <row r="98" spans="2:10" ht="12.75" customHeight="1">
      <c r="B98" s="75"/>
      <c r="C98" s="53">
        <v>2023</v>
      </c>
      <c r="D98" s="53">
        <v>2023</v>
      </c>
      <c r="E98" s="53">
        <v>2023</v>
      </c>
      <c r="F98" s="53">
        <v>2023</v>
      </c>
      <c r="G98" s="1"/>
      <c r="H98" s="1"/>
      <c r="I98" s="1"/>
      <c r="J98" s="1"/>
    </row>
    <row r="99" spans="2:10" s="49" customFormat="1" ht="12.75" customHeight="1">
      <c r="B99" s="75"/>
      <c r="C99" s="53" t="s">
        <v>111</v>
      </c>
      <c r="D99" s="53" t="s">
        <v>117</v>
      </c>
      <c r="E99" s="53" t="s">
        <v>111</v>
      </c>
      <c r="F99" s="53" t="s">
        <v>117</v>
      </c>
      <c r="G99" s="1"/>
      <c r="H99" s="1"/>
      <c r="I99" s="1"/>
      <c r="J99" s="1"/>
    </row>
    <row r="100" spans="2:10" s="49" customFormat="1" ht="12.75" customHeight="1">
      <c r="B100" s="15" t="s">
        <v>96</v>
      </c>
      <c r="C100" s="3">
        <f t="shared" ref="C100:D100" si="22">C101+C104</f>
        <v>70.692810000000009</v>
      </c>
      <c r="D100" s="3">
        <f t="shared" si="22"/>
        <v>80.484479999999991</v>
      </c>
      <c r="E100" s="41">
        <f>E101+E104</f>
        <v>5720.7600995467974</v>
      </c>
      <c r="F100" s="41">
        <f>F101+F104</f>
        <v>6700.7153910043435</v>
      </c>
      <c r="G100" s="1"/>
      <c r="H100" s="1"/>
      <c r="I100" s="1"/>
      <c r="J100" s="1"/>
    </row>
    <row r="101" spans="2:10" s="49" customFormat="1">
      <c r="B101" s="15" t="s">
        <v>97</v>
      </c>
      <c r="C101" s="3">
        <f t="shared" ref="C101:F101" si="23">C102+C103</f>
        <v>40.697940000000003</v>
      </c>
      <c r="D101" s="3">
        <f t="shared" si="23"/>
        <v>47.691679999999998</v>
      </c>
      <c r="E101" s="41">
        <f t="shared" si="23"/>
        <v>4097.841900666328</v>
      </c>
      <c r="F101" s="41">
        <f t="shared" si="23"/>
        <v>4845.3638291114812</v>
      </c>
      <c r="G101" s="1"/>
      <c r="H101" s="1"/>
      <c r="I101" s="1"/>
      <c r="J101" s="1"/>
    </row>
    <row r="102" spans="2:10">
      <c r="B102" s="12" t="s">
        <v>98</v>
      </c>
      <c r="C102" s="90">
        <v>13.73587</v>
      </c>
      <c r="D102" s="90">
        <v>16.556049999999999</v>
      </c>
      <c r="E102" s="91">
        <v>1116.5013066240786</v>
      </c>
      <c r="F102" s="91">
        <v>1339.4226431653331</v>
      </c>
      <c r="G102" s="1"/>
      <c r="H102" s="1"/>
      <c r="I102" s="1"/>
      <c r="J102" s="1"/>
    </row>
    <row r="103" spans="2:10">
      <c r="B103" s="12" t="s">
        <v>99</v>
      </c>
      <c r="C103" s="90">
        <v>26.962070000000001</v>
      </c>
      <c r="D103" s="90">
        <v>31.135629999999999</v>
      </c>
      <c r="E103" s="91">
        <v>2981.3405940422499</v>
      </c>
      <c r="F103" s="91">
        <v>3505.9411859461479</v>
      </c>
      <c r="G103" s="1"/>
      <c r="H103" s="1"/>
      <c r="I103" s="1"/>
      <c r="J103" s="1"/>
    </row>
    <row r="104" spans="2:10">
      <c r="B104" s="15" t="s">
        <v>7</v>
      </c>
      <c r="C104" s="3">
        <f t="shared" ref="C104:F104" si="24">C105+C106</f>
        <v>29.994869999999999</v>
      </c>
      <c r="D104" s="3">
        <f t="shared" si="24"/>
        <v>32.7928</v>
      </c>
      <c r="E104" s="41">
        <f t="shared" si="24"/>
        <v>1622.9181988804696</v>
      </c>
      <c r="F104" s="41">
        <f t="shared" si="24"/>
        <v>1855.3515618928623</v>
      </c>
      <c r="G104" s="1"/>
      <c r="H104" s="1"/>
      <c r="I104" s="1"/>
      <c r="J104" s="1"/>
    </row>
    <row r="105" spans="2:10">
      <c r="B105" s="12" t="s">
        <v>100</v>
      </c>
      <c r="C105" s="90">
        <v>12.57601</v>
      </c>
      <c r="D105" s="90">
        <v>13.16</v>
      </c>
      <c r="E105" s="91">
        <v>545.44602209723416</v>
      </c>
      <c r="F105" s="91">
        <v>581.51562610483654</v>
      </c>
      <c r="G105" s="1"/>
      <c r="H105" s="1"/>
      <c r="I105" s="1"/>
      <c r="J105" s="1"/>
    </row>
    <row r="106" spans="2:10">
      <c r="B106" s="47" t="s">
        <v>101</v>
      </c>
      <c r="C106" s="90">
        <v>17.418859999999999</v>
      </c>
      <c r="D106" s="90">
        <v>19.6328</v>
      </c>
      <c r="E106" s="91">
        <v>1077.4721767832355</v>
      </c>
      <c r="F106" s="91">
        <v>1273.8359357880256</v>
      </c>
      <c r="G106" s="1"/>
      <c r="H106" s="1"/>
      <c r="I106" s="1"/>
      <c r="J106" s="1"/>
    </row>
    <row r="107" spans="2:10">
      <c r="B107" s="15" t="s">
        <v>102</v>
      </c>
      <c r="C107" s="3">
        <f t="shared" ref="C107:F107" si="25">C108+C109</f>
        <v>21.630589999999998</v>
      </c>
      <c r="D107" s="3">
        <f t="shared" si="25"/>
        <v>24.255200000000002</v>
      </c>
      <c r="E107" s="41">
        <f t="shared" si="25"/>
        <v>833.0026895677255</v>
      </c>
      <c r="F107" s="41">
        <f t="shared" si="25"/>
        <v>921.09213288119213</v>
      </c>
      <c r="G107" s="1"/>
      <c r="H107" s="1"/>
      <c r="I107" s="1"/>
      <c r="J107" s="1"/>
    </row>
    <row r="108" spans="2:10">
      <c r="B108" s="48" t="s">
        <v>103</v>
      </c>
      <c r="C108" s="90">
        <v>18.785329999999998</v>
      </c>
      <c r="D108" s="90">
        <v>21.124610000000001</v>
      </c>
      <c r="E108" s="91">
        <v>641.12159729453401</v>
      </c>
      <c r="F108" s="91">
        <v>722.44304873213844</v>
      </c>
      <c r="G108" s="1"/>
      <c r="H108" s="1"/>
      <c r="I108" s="1"/>
      <c r="J108" s="1"/>
    </row>
    <row r="109" spans="2:10">
      <c r="B109" s="12" t="s">
        <v>104</v>
      </c>
      <c r="C109" s="90">
        <v>2.8452600000000001</v>
      </c>
      <c r="D109" s="90">
        <v>3.1305900000000002</v>
      </c>
      <c r="E109" s="91">
        <v>191.88109227319146</v>
      </c>
      <c r="F109" s="91">
        <v>198.64908414905375</v>
      </c>
      <c r="G109" s="1"/>
      <c r="H109" s="1"/>
      <c r="I109" s="1"/>
      <c r="J109" s="1"/>
    </row>
    <row r="110" spans="2:10">
      <c r="B110" s="15" t="s">
        <v>105</v>
      </c>
      <c r="C110" s="3">
        <f t="shared" ref="C110" si="26">C111+C112+C113</f>
        <v>6.2577700000000007</v>
      </c>
      <c r="D110" s="3">
        <f>D111+D112+D113</f>
        <v>6.8514200000000001</v>
      </c>
      <c r="E110" s="41">
        <f t="shared" ref="E110:F110" si="27">E111+E112+E113</f>
        <v>1506.502328053964</v>
      </c>
      <c r="F110" s="41">
        <f t="shared" si="27"/>
        <v>1519.0997184761816</v>
      </c>
      <c r="G110" s="1"/>
      <c r="H110" s="1"/>
      <c r="I110" s="1"/>
      <c r="J110" s="1"/>
    </row>
    <row r="111" spans="2:10">
      <c r="B111" s="12" t="s">
        <v>106</v>
      </c>
      <c r="C111" s="90">
        <v>0.22069</v>
      </c>
      <c r="D111" s="90">
        <v>0.27589999999999998</v>
      </c>
      <c r="E111" s="91">
        <v>35.983747988948586</v>
      </c>
      <c r="F111" s="91">
        <v>42.957921458640662</v>
      </c>
      <c r="G111" s="1"/>
      <c r="H111" s="1"/>
      <c r="I111" s="1"/>
      <c r="J111" s="1"/>
    </row>
    <row r="112" spans="2:10">
      <c r="B112" s="12" t="s">
        <v>107</v>
      </c>
      <c r="C112" s="90">
        <v>4.3594600000000003</v>
      </c>
      <c r="D112" s="90">
        <v>4.7354700000000003</v>
      </c>
      <c r="E112" s="91">
        <v>868.28763242434923</v>
      </c>
      <c r="F112" s="91">
        <v>849.35525974242546</v>
      </c>
      <c r="G112" s="1"/>
      <c r="H112" s="1"/>
      <c r="I112" s="1"/>
      <c r="J112" s="1"/>
    </row>
    <row r="113" spans="2:10">
      <c r="B113" s="47" t="s">
        <v>108</v>
      </c>
      <c r="C113" s="90">
        <v>1.6776199999999999</v>
      </c>
      <c r="D113" s="90">
        <v>1.84005</v>
      </c>
      <c r="E113" s="91">
        <v>602.23094764066605</v>
      </c>
      <c r="F113" s="91">
        <v>626.78653727511551</v>
      </c>
      <c r="G113" s="1"/>
      <c r="H113" s="1"/>
      <c r="I113" s="1"/>
      <c r="J113" s="1"/>
    </row>
    <row r="114" spans="2:10">
      <c r="B114" s="18" t="s">
        <v>109</v>
      </c>
      <c r="C114" s="3">
        <f t="shared" ref="C114:F114" si="28">C100+C107+C110</f>
        <v>98.581170000000014</v>
      </c>
      <c r="D114" s="3">
        <f t="shared" si="28"/>
        <v>111.5911</v>
      </c>
      <c r="E114" s="41">
        <f t="shared" si="28"/>
        <v>8060.2651171684865</v>
      </c>
      <c r="F114" s="41">
        <f t="shared" si="28"/>
        <v>9140.9072423617163</v>
      </c>
      <c r="G114" s="1"/>
      <c r="H114" s="1"/>
      <c r="I114" s="1"/>
      <c r="J114" s="1"/>
    </row>
    <row r="115" spans="2:10">
      <c r="B115" s="80"/>
      <c r="C115" s="81"/>
      <c r="D115" s="81"/>
      <c r="E115" s="81"/>
      <c r="F115" s="82"/>
      <c r="G115" s="1"/>
      <c r="H115" s="1"/>
      <c r="I115" s="1"/>
      <c r="J115" s="1"/>
    </row>
    <row r="116" spans="2:10">
      <c r="B116" s="83" t="s">
        <v>110</v>
      </c>
      <c r="C116" s="83"/>
      <c r="D116" s="83"/>
      <c r="E116" s="83"/>
      <c r="F116" s="83"/>
      <c r="G116" s="1"/>
      <c r="H116" s="1"/>
      <c r="I116" s="1"/>
      <c r="J116" s="1"/>
    </row>
    <row r="117" spans="2:10" ht="75">
      <c r="B117" s="50"/>
      <c r="C117" s="51" t="s">
        <v>82</v>
      </c>
      <c r="D117" s="51" t="s">
        <v>83</v>
      </c>
      <c r="E117" s="52" t="s">
        <v>84</v>
      </c>
      <c r="F117" s="52" t="s">
        <v>85</v>
      </c>
      <c r="G117" s="1"/>
      <c r="H117" s="1"/>
      <c r="I117" s="1"/>
      <c r="J117" s="1"/>
    </row>
    <row r="118" spans="2:10">
      <c r="B118" s="29" t="s">
        <v>87</v>
      </c>
      <c r="C118" s="22">
        <v>1.7149000000000001</v>
      </c>
      <c r="D118" s="46">
        <v>249.42306497617002</v>
      </c>
      <c r="E118" s="22">
        <v>58177.40870604699</v>
      </c>
      <c r="F118" s="22" t="s">
        <v>86</v>
      </c>
      <c r="G118" s="1"/>
      <c r="H118" s="1"/>
      <c r="I118" s="1"/>
      <c r="J118" s="1"/>
    </row>
    <row r="119" spans="2:10">
      <c r="B119" s="29" t="s">
        <v>88</v>
      </c>
      <c r="C119" s="22">
        <v>1.7935700000000001</v>
      </c>
      <c r="D119" s="46">
        <v>219.73065952300001</v>
      </c>
      <c r="E119" s="22">
        <v>59533.352938552714</v>
      </c>
      <c r="F119" s="22" t="s">
        <v>86</v>
      </c>
      <c r="G119" s="1"/>
      <c r="H119" s="1"/>
      <c r="I119" s="1"/>
      <c r="J119" s="1"/>
    </row>
    <row r="120" spans="2:10">
      <c r="B120" s="29" t="s">
        <v>89</v>
      </c>
      <c r="C120" s="22">
        <v>2.05952</v>
      </c>
      <c r="D120" s="46">
        <v>257.04292809999998</v>
      </c>
      <c r="E120" s="22">
        <v>50620.685846127701</v>
      </c>
      <c r="F120" s="22" t="s">
        <v>90</v>
      </c>
      <c r="G120" s="1"/>
      <c r="H120" s="1"/>
      <c r="I120" s="1"/>
      <c r="J120" s="1"/>
    </row>
    <row r="121" spans="2:10">
      <c r="B121" s="29" t="s">
        <v>92</v>
      </c>
      <c r="C121" s="22">
        <v>1.5362199999999999</v>
      </c>
      <c r="D121" s="46">
        <v>204.26315059999999</v>
      </c>
      <c r="E121" s="22">
        <v>72426.752828370954</v>
      </c>
      <c r="F121" s="22" t="s">
        <v>91</v>
      </c>
      <c r="G121" s="1"/>
      <c r="H121" s="1"/>
      <c r="I121" s="1"/>
      <c r="J121" s="1"/>
    </row>
    <row r="122" spans="2:10">
      <c r="B122" s="29" t="s">
        <v>93</v>
      </c>
      <c r="C122" s="22">
        <v>1.5691999999999999</v>
      </c>
      <c r="D122" s="46">
        <v>194.9630324</v>
      </c>
      <c r="E122" s="22">
        <v>71681.438554677545</v>
      </c>
      <c r="F122" s="22" t="s">
        <v>114</v>
      </c>
      <c r="G122" s="1"/>
      <c r="H122" s="1"/>
      <c r="I122" s="1"/>
      <c r="J122" s="1"/>
    </row>
    <row r="123" spans="2:10">
      <c r="B123" s="29" t="s">
        <v>112</v>
      </c>
      <c r="C123" s="22">
        <v>2.2915700000000001</v>
      </c>
      <c r="D123" s="46">
        <v>316.65652360716501</v>
      </c>
      <c r="E123" s="22">
        <v>47018.002740479227</v>
      </c>
      <c r="F123" s="22" t="s">
        <v>113</v>
      </c>
      <c r="G123" s="1"/>
      <c r="H123" s="1"/>
      <c r="I123" s="1"/>
      <c r="J123" s="1"/>
    </row>
    <row r="124" spans="2:10">
      <c r="B124" s="29" t="s">
        <v>118</v>
      </c>
      <c r="C124" s="22">
        <v>2.2519200000000001</v>
      </c>
      <c r="D124" s="46">
        <v>333.01228909999998</v>
      </c>
      <c r="E124" s="22">
        <v>53907.48282354611</v>
      </c>
      <c r="F124" s="22" t="s">
        <v>121</v>
      </c>
      <c r="G124" s="1"/>
      <c r="H124" s="1"/>
      <c r="I124" s="1"/>
      <c r="J124" s="1"/>
    </row>
    <row r="125" spans="2:10" ht="12.75" customHeight="1">
      <c r="B125" s="85" t="s">
        <v>115</v>
      </c>
      <c r="C125" s="85"/>
      <c r="D125" s="85"/>
      <c r="E125" s="85"/>
      <c r="F125" s="85"/>
      <c r="G125" s="1"/>
      <c r="H125" s="1"/>
      <c r="I125" s="1"/>
      <c r="J125" s="1"/>
    </row>
    <row r="126" spans="2:10">
      <c r="B126" s="85"/>
      <c r="C126" s="85"/>
      <c r="D126" s="85"/>
      <c r="E126" s="85"/>
      <c r="F126" s="85"/>
      <c r="G126" s="1"/>
      <c r="H126" s="1"/>
      <c r="I126" s="1"/>
      <c r="J126" s="1"/>
    </row>
    <row r="127" spans="2:10">
      <c r="B127" s="85"/>
      <c r="C127" s="85"/>
      <c r="D127" s="85"/>
      <c r="E127" s="85"/>
      <c r="F127" s="85"/>
      <c r="G127" s="1"/>
      <c r="H127" s="1"/>
      <c r="I127" s="1"/>
      <c r="J127" s="1"/>
    </row>
    <row r="128" spans="2:10">
      <c r="B128" s="85"/>
      <c r="C128" s="85"/>
      <c r="D128" s="85"/>
      <c r="E128" s="85"/>
      <c r="F128" s="85"/>
      <c r="G128" s="1"/>
      <c r="H128" s="1"/>
      <c r="I128" s="1"/>
      <c r="J128" s="1"/>
    </row>
    <row r="129" spans="2:10">
      <c r="B129" s="85"/>
      <c r="C129" s="85"/>
      <c r="D129" s="85"/>
      <c r="E129" s="85"/>
      <c r="F129" s="85"/>
      <c r="G129" s="1"/>
      <c r="H129" s="1"/>
      <c r="I129" s="1"/>
      <c r="J129" s="1"/>
    </row>
    <row r="130" spans="2:10">
      <c r="B130" s="85"/>
      <c r="C130" s="85"/>
      <c r="D130" s="85"/>
      <c r="E130" s="85"/>
      <c r="F130" s="85"/>
      <c r="G130" s="1"/>
      <c r="H130" s="1"/>
      <c r="I130" s="1"/>
      <c r="J130" s="1"/>
    </row>
    <row r="131" spans="2:10">
      <c r="B131" s="85"/>
      <c r="C131" s="85"/>
      <c r="D131" s="85"/>
      <c r="E131" s="85"/>
      <c r="F131" s="85"/>
      <c r="G131" s="1"/>
      <c r="H131" s="1"/>
      <c r="I131" s="1"/>
      <c r="J131" s="1"/>
    </row>
    <row r="132" spans="2:10">
      <c r="B132" s="85"/>
      <c r="C132" s="85"/>
      <c r="D132" s="85"/>
      <c r="E132" s="85"/>
      <c r="F132" s="85"/>
      <c r="G132" s="1"/>
      <c r="H132" s="1"/>
      <c r="I132" s="1"/>
      <c r="J132" s="1"/>
    </row>
    <row r="133" spans="2:10">
      <c r="B133" s="85"/>
      <c r="C133" s="85"/>
      <c r="D133" s="85"/>
      <c r="E133" s="85"/>
      <c r="F133" s="85"/>
      <c r="G133" s="1"/>
      <c r="H133" s="1"/>
      <c r="I133" s="1"/>
      <c r="J133" s="1"/>
    </row>
    <row r="134" spans="2:10">
      <c r="B134" s="85"/>
      <c r="C134" s="85"/>
      <c r="D134" s="85"/>
      <c r="E134" s="85"/>
      <c r="F134" s="85"/>
      <c r="G134" s="1"/>
      <c r="H134" s="1"/>
      <c r="I134" s="1"/>
      <c r="J134" s="1"/>
    </row>
    <row r="135" spans="2:10">
      <c r="B135" s="85"/>
      <c r="C135" s="85"/>
      <c r="D135" s="85"/>
      <c r="E135" s="85"/>
      <c r="F135" s="85"/>
      <c r="G135" s="1"/>
      <c r="H135" s="1"/>
      <c r="I135" s="1"/>
      <c r="J135" s="1"/>
    </row>
    <row r="136" spans="2:10">
      <c r="B136" s="85"/>
      <c r="C136" s="85"/>
      <c r="D136" s="85"/>
      <c r="E136" s="85"/>
      <c r="F136" s="85"/>
      <c r="G136" s="1"/>
      <c r="H136" s="1"/>
      <c r="I136" s="1"/>
      <c r="J136" s="1"/>
    </row>
    <row r="137" spans="2:10">
      <c r="B137" s="85"/>
      <c r="C137" s="85"/>
      <c r="D137" s="85"/>
      <c r="E137" s="85"/>
      <c r="F137" s="85"/>
      <c r="G137" s="1"/>
      <c r="H137" s="1"/>
      <c r="I137" s="1"/>
      <c r="J137" s="1"/>
    </row>
    <row r="138" spans="2:10">
      <c r="B138" s="85"/>
      <c r="C138" s="85"/>
      <c r="D138" s="85"/>
      <c r="E138" s="85"/>
      <c r="F138" s="85"/>
      <c r="G138" s="1"/>
      <c r="H138" s="1"/>
      <c r="I138" s="1"/>
      <c r="J138" s="1"/>
    </row>
    <row r="139" spans="2:10">
      <c r="B139" s="85"/>
      <c r="C139" s="85"/>
      <c r="D139" s="85"/>
      <c r="E139" s="85"/>
      <c r="F139" s="85"/>
      <c r="G139" s="1"/>
      <c r="H139" s="1"/>
      <c r="I139" s="1"/>
      <c r="J139" s="1"/>
    </row>
    <row r="140" spans="2:10">
      <c r="D140" s="31"/>
      <c r="G140" s="1"/>
      <c r="H140" s="1"/>
      <c r="I140" s="1"/>
      <c r="J140" s="1"/>
    </row>
    <row r="141" spans="2:10">
      <c r="D141" s="31"/>
      <c r="G141" s="1"/>
      <c r="H141" s="1"/>
      <c r="I141" s="1"/>
      <c r="J141" s="1"/>
    </row>
    <row r="142" spans="2:10">
      <c r="D142" s="31"/>
      <c r="G142" s="1"/>
      <c r="H142" s="1"/>
      <c r="I142" s="1"/>
      <c r="J142" s="1"/>
    </row>
    <row r="143" spans="2:10">
      <c r="D143" s="31"/>
      <c r="G143" s="1"/>
      <c r="H143" s="1"/>
      <c r="I143" s="1"/>
      <c r="J143" s="1"/>
    </row>
    <row r="144" spans="2:10">
      <c r="D144" s="31"/>
      <c r="G144" s="1"/>
      <c r="H144" s="1"/>
      <c r="I144" s="1"/>
      <c r="J144" s="1"/>
    </row>
    <row r="145" spans="4:10">
      <c r="D145" s="31"/>
      <c r="G145" s="1"/>
      <c r="H145" s="1"/>
      <c r="I145" s="1"/>
      <c r="J145" s="1"/>
    </row>
    <row r="146" spans="4:10">
      <c r="D146" s="31"/>
      <c r="G146" s="1"/>
      <c r="H146" s="1"/>
      <c r="I146" s="1"/>
      <c r="J146" s="1"/>
    </row>
    <row r="147" spans="4:10">
      <c r="D147" s="31"/>
      <c r="G147" s="1"/>
      <c r="H147" s="1"/>
      <c r="I147" s="1"/>
      <c r="J147" s="1"/>
    </row>
    <row r="148" spans="4:10">
      <c r="D148" s="31"/>
      <c r="G148" s="1"/>
      <c r="H148" s="1"/>
      <c r="I148" s="1"/>
      <c r="J148" s="1"/>
    </row>
    <row r="149" spans="4:10">
      <c r="D149" s="31"/>
      <c r="G149" s="1"/>
      <c r="H149" s="1"/>
      <c r="I149" s="1"/>
      <c r="J149" s="1"/>
    </row>
    <row r="150" spans="4:10">
      <c r="D150" s="31"/>
      <c r="G150" s="1"/>
      <c r="H150" s="1"/>
      <c r="I150" s="1"/>
      <c r="J150" s="1"/>
    </row>
    <row r="151" spans="4:10">
      <c r="D151" s="31"/>
      <c r="G151" s="1"/>
      <c r="H151" s="1"/>
      <c r="I151" s="1"/>
      <c r="J151" s="1"/>
    </row>
    <row r="152" spans="4:10">
      <c r="D152" s="31"/>
      <c r="G152" s="1"/>
      <c r="H152" s="1"/>
      <c r="I152" s="1"/>
      <c r="J152" s="1"/>
    </row>
    <row r="153" spans="4:10">
      <c r="D153" s="31"/>
      <c r="G153" s="1"/>
      <c r="H153" s="1"/>
      <c r="I153" s="1"/>
      <c r="J153" s="1"/>
    </row>
    <row r="154" spans="4:10">
      <c r="D154" s="31"/>
      <c r="G154" s="1"/>
      <c r="H154" s="1"/>
      <c r="I154" s="1"/>
      <c r="J154" s="1"/>
    </row>
    <row r="155" spans="4:10">
      <c r="D155" s="31"/>
      <c r="G155" s="1"/>
      <c r="H155" s="1"/>
      <c r="I155" s="1"/>
      <c r="J155" s="1"/>
    </row>
    <row r="156" spans="4:10">
      <c r="D156" s="31"/>
      <c r="G156" s="1"/>
      <c r="H156" s="1"/>
      <c r="I156" s="1"/>
      <c r="J156" s="1"/>
    </row>
    <row r="157" spans="4:10">
      <c r="D157" s="31"/>
      <c r="G157" s="1"/>
      <c r="H157" s="1"/>
      <c r="I157" s="1"/>
      <c r="J157" s="1"/>
    </row>
    <row r="158" spans="4:10">
      <c r="D158" s="31"/>
      <c r="G158" s="1"/>
      <c r="H158" s="1"/>
      <c r="I158" s="1"/>
      <c r="J158" s="1"/>
    </row>
    <row r="159" spans="4:10">
      <c r="D159" s="31"/>
      <c r="G159" s="1"/>
      <c r="H159" s="1"/>
      <c r="I159" s="1"/>
      <c r="J159" s="1"/>
    </row>
    <row r="160" spans="4:10">
      <c r="D160" s="31"/>
      <c r="G160" s="1"/>
      <c r="H160" s="1"/>
      <c r="I160" s="1"/>
      <c r="J160" s="1"/>
    </row>
    <row r="161" spans="4:10">
      <c r="D161" s="31"/>
      <c r="G161" s="1"/>
      <c r="H161" s="1"/>
      <c r="I161" s="1"/>
      <c r="J161" s="1"/>
    </row>
    <row r="162" spans="4:10">
      <c r="D162" s="31"/>
      <c r="G162" s="1"/>
      <c r="H162" s="1"/>
      <c r="I162" s="1"/>
      <c r="J162" s="1"/>
    </row>
    <row r="163" spans="4:10">
      <c r="D163" s="31"/>
      <c r="G163" s="1"/>
      <c r="H163" s="1"/>
      <c r="I163" s="1"/>
      <c r="J163" s="1"/>
    </row>
    <row r="164" spans="4:10">
      <c r="D164" s="31"/>
      <c r="G164" s="1"/>
      <c r="H164" s="1"/>
      <c r="I164" s="1"/>
      <c r="J164" s="1"/>
    </row>
    <row r="165" spans="4:10">
      <c r="D165" s="31"/>
      <c r="G165" s="1"/>
      <c r="H165" s="1"/>
      <c r="I165" s="1"/>
      <c r="J165" s="1"/>
    </row>
    <row r="166" spans="4:10">
      <c r="D166" s="31"/>
      <c r="G166" s="1"/>
      <c r="H166" s="1"/>
      <c r="I166" s="1"/>
      <c r="J166" s="1"/>
    </row>
    <row r="167" spans="4:10">
      <c r="D167" s="31"/>
      <c r="G167" s="1"/>
      <c r="H167" s="1"/>
      <c r="I167" s="1"/>
      <c r="J167" s="1"/>
    </row>
    <row r="168" spans="4:10">
      <c r="D168" s="31"/>
      <c r="G168" s="1"/>
      <c r="H168" s="1"/>
      <c r="I168" s="1"/>
      <c r="J168" s="1"/>
    </row>
    <row r="169" spans="4:10">
      <c r="D169" s="31"/>
      <c r="G169" s="1"/>
      <c r="H169" s="1"/>
      <c r="I169" s="1"/>
      <c r="J169" s="1"/>
    </row>
    <row r="170" spans="4:10">
      <c r="D170" s="31"/>
      <c r="G170" s="1"/>
      <c r="H170" s="1"/>
      <c r="I170" s="1"/>
      <c r="J170" s="1"/>
    </row>
    <row r="171" spans="4:10">
      <c r="D171" s="31"/>
      <c r="G171" s="1"/>
      <c r="H171" s="1"/>
      <c r="I171" s="1"/>
      <c r="J171" s="1"/>
    </row>
    <row r="172" spans="4:10">
      <c r="D172" s="31"/>
      <c r="G172" s="1"/>
      <c r="H172" s="1"/>
      <c r="I172" s="1"/>
      <c r="J172" s="1"/>
    </row>
    <row r="173" spans="4:10">
      <c r="D173" s="31"/>
      <c r="G173" s="1"/>
      <c r="H173" s="1"/>
      <c r="I173" s="1"/>
      <c r="J173" s="1"/>
    </row>
    <row r="174" spans="4:10">
      <c r="D174" s="31"/>
      <c r="G174" s="1"/>
      <c r="H174" s="1"/>
      <c r="I174" s="1"/>
      <c r="J174" s="1"/>
    </row>
    <row r="175" spans="4:10">
      <c r="D175" s="31"/>
      <c r="G175" s="1"/>
      <c r="H175" s="1"/>
      <c r="I175" s="1"/>
      <c r="J175" s="1"/>
    </row>
    <row r="176" spans="4:10">
      <c r="D176" s="31"/>
      <c r="G176" s="1"/>
      <c r="H176" s="1"/>
      <c r="I176" s="1"/>
      <c r="J176" s="1"/>
    </row>
    <row r="177" spans="4:10">
      <c r="D177" s="31"/>
      <c r="G177" s="1"/>
      <c r="H177" s="1"/>
      <c r="I177" s="1"/>
      <c r="J177" s="1"/>
    </row>
    <row r="178" spans="4:10">
      <c r="D178" s="31"/>
      <c r="G178" s="1"/>
      <c r="H178" s="1"/>
      <c r="I178" s="1"/>
      <c r="J178" s="1"/>
    </row>
    <row r="179" spans="4:10">
      <c r="D179" s="31"/>
      <c r="G179" s="1"/>
      <c r="H179" s="1"/>
      <c r="I179" s="1"/>
      <c r="J179" s="1"/>
    </row>
    <row r="180" spans="4:10">
      <c r="D180" s="31"/>
      <c r="H180" s="44"/>
      <c r="J180" s="49"/>
    </row>
    <row r="181" spans="4:10">
      <c r="D181" s="31"/>
      <c r="H181" s="44"/>
      <c r="J181" s="49"/>
    </row>
    <row r="182" spans="4:10">
      <c r="D182" s="31"/>
      <c r="H182" s="44"/>
      <c r="J182" s="49"/>
    </row>
    <row r="183" spans="4:10">
      <c r="D183" s="31"/>
      <c r="H183" s="44"/>
      <c r="J183" s="49"/>
    </row>
    <row r="184" spans="4:10">
      <c r="D184" s="31"/>
      <c r="H184" s="44"/>
      <c r="J184" s="49"/>
    </row>
    <row r="185" spans="4:10">
      <c r="D185" s="31"/>
      <c r="H185" s="44"/>
      <c r="J185" s="49"/>
    </row>
    <row r="186" spans="4:10">
      <c r="D186" s="31"/>
      <c r="H186" s="44"/>
      <c r="J186" s="49"/>
    </row>
    <row r="187" spans="4:10">
      <c r="D187" s="31"/>
      <c r="H187" s="44"/>
      <c r="J187" s="49"/>
    </row>
    <row r="188" spans="4:10">
      <c r="D188" s="31"/>
      <c r="H188" s="44"/>
      <c r="J188" s="49"/>
    </row>
    <row r="189" spans="4:10">
      <c r="D189" s="31"/>
      <c r="H189" s="44"/>
      <c r="J189" s="49"/>
    </row>
    <row r="190" spans="4:10">
      <c r="D190" s="31"/>
      <c r="H190" s="44"/>
      <c r="J190" s="49"/>
    </row>
    <row r="191" spans="4:10">
      <c r="D191" s="31"/>
      <c r="H191" s="44"/>
      <c r="J191" s="49"/>
    </row>
    <row r="192" spans="4:10">
      <c r="D192" s="31"/>
      <c r="H192" s="44"/>
      <c r="J192" s="49"/>
    </row>
    <row r="193" spans="4:10">
      <c r="D193" s="31"/>
      <c r="H193" s="44"/>
      <c r="J193" s="49"/>
    </row>
    <row r="194" spans="4:10">
      <c r="D194" s="31"/>
      <c r="H194" s="44"/>
      <c r="J194" s="49"/>
    </row>
    <row r="195" spans="4:10">
      <c r="D195" s="31"/>
      <c r="H195" s="44"/>
      <c r="J195" s="49"/>
    </row>
    <row r="196" spans="4:10">
      <c r="D196" s="31"/>
      <c r="H196" s="44"/>
      <c r="J196" s="49"/>
    </row>
    <row r="197" spans="4:10">
      <c r="D197" s="31"/>
      <c r="H197" s="44"/>
      <c r="J197" s="49"/>
    </row>
    <row r="198" spans="4:10">
      <c r="D198" s="31"/>
      <c r="H198" s="44"/>
      <c r="J198" s="49"/>
    </row>
    <row r="199" spans="4:10">
      <c r="D199" s="31"/>
      <c r="H199" s="44"/>
      <c r="J199" s="49"/>
    </row>
    <row r="200" spans="4:10">
      <c r="D200" s="31"/>
      <c r="H200" s="44"/>
      <c r="J200" s="49"/>
    </row>
    <row r="201" spans="4:10">
      <c r="D201" s="31"/>
      <c r="H201" s="44"/>
      <c r="J201" s="49"/>
    </row>
    <row r="202" spans="4:10">
      <c r="D202" s="31"/>
      <c r="H202" s="44"/>
      <c r="J202" s="49"/>
    </row>
    <row r="203" spans="4:10">
      <c r="D203" s="31"/>
      <c r="H203" s="44"/>
      <c r="J203" s="49"/>
    </row>
    <row r="204" spans="4:10">
      <c r="D204" s="31"/>
      <c r="H204" s="44"/>
      <c r="J204" s="49"/>
    </row>
    <row r="205" spans="4:10">
      <c r="D205" s="31"/>
      <c r="H205" s="44"/>
      <c r="J205" s="49"/>
    </row>
    <row r="206" spans="4:10">
      <c r="D206" s="31"/>
      <c r="H206" s="44"/>
      <c r="J206" s="49"/>
    </row>
    <row r="207" spans="4:10">
      <c r="D207" s="31"/>
      <c r="H207" s="44"/>
      <c r="J207" s="49"/>
    </row>
    <row r="208" spans="4:10">
      <c r="D208" s="31"/>
      <c r="H208" s="44"/>
      <c r="J208" s="49"/>
    </row>
    <row r="209" spans="4:10">
      <c r="D209" s="31"/>
      <c r="H209" s="44"/>
      <c r="J209" s="49"/>
    </row>
    <row r="210" spans="4:10">
      <c r="D210" s="31"/>
      <c r="H210" s="44"/>
    </row>
    <row r="211" spans="4:10">
      <c r="D211" s="31"/>
      <c r="H211" s="44"/>
    </row>
    <row r="212" spans="4:10">
      <c r="D212" s="31"/>
      <c r="H212" s="44"/>
    </row>
    <row r="213" spans="4:10">
      <c r="D213" s="31"/>
      <c r="H213" s="44"/>
    </row>
    <row r="214" spans="4:10">
      <c r="D214" s="31"/>
      <c r="H214" s="44"/>
    </row>
    <row r="215" spans="4:10">
      <c r="D215" s="31"/>
      <c r="H215" s="44"/>
    </row>
    <row r="216" spans="4:10">
      <c r="D216" s="31"/>
      <c r="H216" s="44"/>
    </row>
    <row r="217" spans="4:10">
      <c r="D217" s="31"/>
      <c r="H217" s="44"/>
    </row>
    <row r="218" spans="4:10">
      <c r="D218" s="31"/>
      <c r="H218" s="44"/>
    </row>
    <row r="219" spans="4:10">
      <c r="D219" s="31"/>
      <c r="H219" s="44"/>
    </row>
    <row r="220" spans="4:10">
      <c r="D220" s="31"/>
      <c r="H220" s="44"/>
    </row>
    <row r="221" spans="4:10">
      <c r="D221" s="31"/>
      <c r="H221" s="44"/>
    </row>
    <row r="222" spans="4:10">
      <c r="D222" s="31"/>
      <c r="H222" s="44"/>
    </row>
    <row r="223" spans="4:10">
      <c r="D223" s="31"/>
      <c r="H223" s="44"/>
    </row>
    <row r="224" spans="4:10">
      <c r="D224" s="31"/>
      <c r="H224" s="44"/>
    </row>
    <row r="225" spans="4:8">
      <c r="D225" s="31"/>
      <c r="H225" s="44"/>
    </row>
    <row r="226" spans="4:8">
      <c r="D226" s="31"/>
      <c r="H226" s="44"/>
    </row>
    <row r="227" spans="4:8">
      <c r="D227" s="31"/>
      <c r="H227" s="44"/>
    </row>
    <row r="228" spans="4:8">
      <c r="D228" s="31"/>
      <c r="H228" s="44"/>
    </row>
    <row r="229" spans="4:8">
      <c r="D229" s="31"/>
      <c r="H229" s="44"/>
    </row>
    <row r="230" spans="4:8">
      <c r="D230" s="31"/>
      <c r="H230" s="44"/>
    </row>
    <row r="231" spans="4:8">
      <c r="D231" s="31"/>
      <c r="H231" s="44"/>
    </row>
    <row r="232" spans="4:8">
      <c r="D232" s="31"/>
      <c r="H232" s="44"/>
    </row>
    <row r="233" spans="4:8">
      <c r="D233" s="31"/>
      <c r="H233" s="44"/>
    </row>
    <row r="234" spans="4:8">
      <c r="D234" s="31"/>
      <c r="H234" s="44"/>
    </row>
    <row r="235" spans="4:8">
      <c r="D235" s="31"/>
      <c r="H235" s="44"/>
    </row>
    <row r="236" spans="4:8">
      <c r="D236" s="31"/>
      <c r="H236" s="44"/>
    </row>
    <row r="237" spans="4:8">
      <c r="D237" s="31"/>
      <c r="H237" s="44"/>
    </row>
    <row r="238" spans="4:8">
      <c r="D238" s="31"/>
      <c r="H238" s="44"/>
    </row>
    <row r="239" spans="4:8">
      <c r="D239" s="31"/>
      <c r="H239" s="44"/>
    </row>
    <row r="240" spans="4:8">
      <c r="D240" s="31"/>
      <c r="H240" s="44"/>
    </row>
    <row r="241" spans="4:8">
      <c r="D241" s="31"/>
      <c r="H241" s="44"/>
    </row>
    <row r="242" spans="4:8">
      <c r="D242" s="31"/>
      <c r="H242" s="44"/>
    </row>
    <row r="243" spans="4:8">
      <c r="D243" s="31"/>
      <c r="H243" s="44"/>
    </row>
    <row r="244" spans="4:8">
      <c r="D244" s="31"/>
      <c r="H244" s="44"/>
    </row>
    <row r="245" spans="4:8">
      <c r="D245" s="31"/>
      <c r="H245" s="44"/>
    </row>
    <row r="246" spans="4:8">
      <c r="D246" s="31"/>
      <c r="H246" s="44"/>
    </row>
    <row r="247" spans="4:8">
      <c r="D247" s="31"/>
      <c r="H247" s="44"/>
    </row>
    <row r="248" spans="4:8">
      <c r="D248" s="31"/>
      <c r="H248" s="44"/>
    </row>
    <row r="249" spans="4:8">
      <c r="D249" s="31"/>
      <c r="H249" s="44"/>
    </row>
    <row r="250" spans="4:8">
      <c r="D250" s="31"/>
      <c r="H250" s="44"/>
    </row>
    <row r="251" spans="4:8">
      <c r="D251" s="31"/>
      <c r="H251" s="44"/>
    </row>
    <row r="252" spans="4:8">
      <c r="D252" s="31"/>
      <c r="H252" s="44"/>
    </row>
    <row r="253" spans="4:8">
      <c r="D253" s="31"/>
      <c r="H253" s="44"/>
    </row>
    <row r="254" spans="4:8">
      <c r="D254" s="31"/>
      <c r="H254" s="44"/>
    </row>
    <row r="255" spans="4:8">
      <c r="D255" s="31"/>
      <c r="H255" s="44"/>
    </row>
    <row r="256" spans="4:8">
      <c r="D256" s="31"/>
      <c r="H256" s="44"/>
    </row>
    <row r="257" spans="4:8">
      <c r="D257" s="31"/>
      <c r="H257" s="44"/>
    </row>
    <row r="258" spans="4:8">
      <c r="D258" s="31"/>
      <c r="H258" s="44"/>
    </row>
    <row r="259" spans="4:8">
      <c r="D259" s="31"/>
      <c r="H259" s="44"/>
    </row>
    <row r="260" spans="4:8">
      <c r="D260" s="31"/>
      <c r="H260" s="44"/>
    </row>
    <row r="261" spans="4:8">
      <c r="D261" s="31"/>
      <c r="H261" s="44"/>
    </row>
    <row r="262" spans="4:8">
      <c r="D262" s="31"/>
      <c r="H262" s="44"/>
    </row>
    <row r="263" spans="4:8">
      <c r="D263" s="31"/>
      <c r="H263" s="44"/>
    </row>
    <row r="264" spans="4:8">
      <c r="D264" s="31"/>
      <c r="H264" s="44"/>
    </row>
    <row r="265" spans="4:8">
      <c r="D265" s="31"/>
      <c r="H265" s="44"/>
    </row>
    <row r="266" spans="4:8">
      <c r="D266" s="31"/>
      <c r="H266" s="44"/>
    </row>
    <row r="267" spans="4:8">
      <c r="D267" s="31"/>
      <c r="H267" s="44"/>
    </row>
    <row r="268" spans="4:8">
      <c r="D268" s="31"/>
      <c r="H268" s="44"/>
    </row>
    <row r="269" spans="4:8">
      <c r="D269" s="31"/>
      <c r="H269" s="44"/>
    </row>
    <row r="270" spans="4:8">
      <c r="D270" s="31"/>
      <c r="H270" s="44"/>
    </row>
    <row r="271" spans="4:8">
      <c r="D271" s="31"/>
      <c r="H271" s="44"/>
    </row>
    <row r="272" spans="4:8">
      <c r="D272" s="31"/>
      <c r="H272" s="44"/>
    </row>
    <row r="273" spans="4:8">
      <c r="D273" s="31"/>
      <c r="H273" s="44"/>
    </row>
    <row r="274" spans="4:8">
      <c r="D274" s="31"/>
      <c r="H274" s="44"/>
    </row>
    <row r="275" spans="4:8">
      <c r="D275" s="31"/>
      <c r="H275" s="44"/>
    </row>
    <row r="276" spans="4:8">
      <c r="D276" s="31"/>
      <c r="H276" s="44"/>
    </row>
    <row r="277" spans="4:8">
      <c r="D277" s="31"/>
      <c r="H277" s="44"/>
    </row>
    <row r="278" spans="4:8">
      <c r="D278" s="31"/>
      <c r="H278" s="44"/>
    </row>
    <row r="279" spans="4:8">
      <c r="D279" s="31"/>
      <c r="H279" s="44"/>
    </row>
    <row r="280" spans="4:8">
      <c r="D280" s="31"/>
      <c r="H280" s="44"/>
    </row>
    <row r="281" spans="4:8">
      <c r="D281" s="31"/>
      <c r="H281" s="44"/>
    </row>
    <row r="282" spans="4:8">
      <c r="D282" s="31"/>
      <c r="H282" s="44"/>
    </row>
    <row r="283" spans="4:8">
      <c r="D283" s="31"/>
      <c r="H283" s="44"/>
    </row>
    <row r="284" spans="4:8">
      <c r="D284" s="31"/>
      <c r="H284" s="44"/>
    </row>
    <row r="285" spans="4:8">
      <c r="D285" s="31"/>
      <c r="H285" s="44"/>
    </row>
    <row r="286" spans="4:8">
      <c r="D286" s="31"/>
      <c r="H286" s="44"/>
    </row>
    <row r="287" spans="4:8">
      <c r="D287" s="31"/>
      <c r="H287" s="44"/>
    </row>
    <row r="288" spans="4:8">
      <c r="D288" s="31"/>
      <c r="H288" s="44"/>
    </row>
    <row r="289" spans="4:8">
      <c r="D289" s="31"/>
      <c r="H289" s="44"/>
    </row>
    <row r="290" spans="4:8">
      <c r="D290" s="31"/>
      <c r="H290" s="44"/>
    </row>
    <row r="291" spans="4:8">
      <c r="D291" s="31"/>
      <c r="H291" s="44"/>
    </row>
    <row r="292" spans="4:8">
      <c r="D292" s="31"/>
      <c r="H292" s="44"/>
    </row>
    <row r="293" spans="4:8">
      <c r="D293" s="31"/>
      <c r="H293" s="44"/>
    </row>
    <row r="294" spans="4:8">
      <c r="D294" s="31"/>
      <c r="H294" s="44"/>
    </row>
    <row r="295" spans="4:8">
      <c r="D295" s="31"/>
      <c r="H295" s="44"/>
    </row>
    <row r="296" spans="4:8">
      <c r="D296" s="31"/>
      <c r="H296" s="44"/>
    </row>
    <row r="297" spans="4:8">
      <c r="D297" s="31"/>
      <c r="H297" s="44"/>
    </row>
    <row r="298" spans="4:8">
      <c r="D298" s="31"/>
      <c r="H298" s="44"/>
    </row>
    <row r="299" spans="4:8">
      <c r="D299" s="31"/>
      <c r="H299" s="44"/>
    </row>
    <row r="300" spans="4:8">
      <c r="D300" s="31"/>
      <c r="H300" s="44"/>
    </row>
    <row r="301" spans="4:8">
      <c r="D301" s="31"/>
      <c r="H301" s="44"/>
    </row>
    <row r="302" spans="4:8">
      <c r="D302" s="31"/>
      <c r="H302" s="44"/>
    </row>
    <row r="303" spans="4:8">
      <c r="D303" s="31"/>
      <c r="H303" s="44"/>
    </row>
    <row r="304" spans="4:8">
      <c r="D304" s="31"/>
      <c r="H304" s="44"/>
    </row>
    <row r="305" spans="4:8">
      <c r="D305" s="31"/>
      <c r="H305" s="44"/>
    </row>
    <row r="306" spans="4:8">
      <c r="D306" s="31"/>
      <c r="H306" s="44"/>
    </row>
    <row r="307" spans="4:8">
      <c r="D307" s="31"/>
      <c r="H307" s="44"/>
    </row>
    <row r="308" spans="4:8">
      <c r="D308" s="31"/>
      <c r="H308" s="44"/>
    </row>
    <row r="309" spans="4:8">
      <c r="D309" s="31"/>
      <c r="H309" s="44"/>
    </row>
    <row r="310" spans="4:8">
      <c r="D310" s="31"/>
      <c r="H310" s="44"/>
    </row>
    <row r="311" spans="4:8">
      <c r="D311" s="31"/>
      <c r="H311" s="44"/>
    </row>
    <row r="312" spans="4:8">
      <c r="D312" s="31"/>
      <c r="H312" s="44"/>
    </row>
    <row r="313" spans="4:8">
      <c r="D313" s="31"/>
      <c r="H313" s="44"/>
    </row>
    <row r="314" spans="4:8">
      <c r="D314" s="31"/>
      <c r="H314" s="44"/>
    </row>
    <row r="315" spans="4:8">
      <c r="D315" s="31"/>
      <c r="H315" s="44"/>
    </row>
    <row r="316" spans="4:8">
      <c r="D316" s="31"/>
      <c r="H316" s="44"/>
    </row>
    <row r="317" spans="4:8">
      <c r="D317" s="31"/>
      <c r="H317" s="44"/>
    </row>
    <row r="318" spans="4:8">
      <c r="D318" s="31"/>
      <c r="H318" s="44"/>
    </row>
    <row r="319" spans="4:8">
      <c r="D319" s="31"/>
      <c r="H319" s="44"/>
    </row>
    <row r="320" spans="4:8">
      <c r="D320" s="31"/>
      <c r="H320" s="44"/>
    </row>
    <row r="321" spans="4:8">
      <c r="D321" s="31"/>
      <c r="H321" s="44"/>
    </row>
    <row r="322" spans="4:8">
      <c r="D322" s="31"/>
      <c r="H322" s="44"/>
    </row>
    <row r="323" spans="4:8">
      <c r="D323" s="31"/>
      <c r="H323" s="44"/>
    </row>
    <row r="324" spans="4:8">
      <c r="D324" s="31"/>
      <c r="H324" s="44"/>
    </row>
    <row r="325" spans="4:8">
      <c r="D325" s="31"/>
      <c r="H325" s="44"/>
    </row>
    <row r="326" spans="4:8">
      <c r="D326" s="31"/>
    </row>
    <row r="327" spans="4:8">
      <c r="D327" s="31"/>
    </row>
    <row r="328" spans="4:8">
      <c r="D328" s="31"/>
    </row>
    <row r="329" spans="4:8">
      <c r="D329" s="31"/>
    </row>
    <row r="330" spans="4:8">
      <c r="D330" s="31"/>
    </row>
    <row r="331" spans="4:8">
      <c r="D331" s="31"/>
    </row>
    <row r="332" spans="4:8">
      <c r="D332" s="31"/>
    </row>
    <row r="333" spans="4:8">
      <c r="D333" s="31"/>
    </row>
    <row r="334" spans="4:8">
      <c r="D334" s="31"/>
    </row>
    <row r="335" spans="4:8">
      <c r="D335" s="31"/>
    </row>
    <row r="336" spans="4:8">
      <c r="D336" s="31"/>
    </row>
    <row r="337" spans="4:4">
      <c r="D337" s="31"/>
    </row>
    <row r="338" spans="4:4">
      <c r="D338" s="31"/>
    </row>
    <row r="339" spans="4:4">
      <c r="D339" s="31"/>
    </row>
    <row r="340" spans="4:4">
      <c r="D340" s="31"/>
    </row>
    <row r="341" spans="4:4">
      <c r="D341" s="31"/>
    </row>
    <row r="342" spans="4:4">
      <c r="D342" s="31"/>
    </row>
    <row r="343" spans="4:4">
      <c r="D343" s="31"/>
    </row>
    <row r="344" spans="4:4">
      <c r="D344" s="31"/>
    </row>
    <row r="345" spans="4:4">
      <c r="D345" s="31"/>
    </row>
  </sheetData>
  <mergeCells count="32">
    <mergeCell ref="B116:F116"/>
    <mergeCell ref="B125:F139"/>
    <mergeCell ref="B95:F95"/>
    <mergeCell ref="C96:F96"/>
    <mergeCell ref="B97:B99"/>
    <mergeCell ref="C97:D97"/>
    <mergeCell ref="E97:F97"/>
    <mergeCell ref="B115:F115"/>
    <mergeCell ref="B94:F94"/>
    <mergeCell ref="B52:J52"/>
    <mergeCell ref="B53:J53"/>
    <mergeCell ref="B54:B57"/>
    <mergeCell ref="C54:F54"/>
    <mergeCell ref="G54:J54"/>
    <mergeCell ref="C55:C56"/>
    <mergeCell ref="D55:D56"/>
    <mergeCell ref="G55:G56"/>
    <mergeCell ref="H55:H56"/>
    <mergeCell ref="B75:F75"/>
    <mergeCell ref="B76:F76"/>
    <mergeCell ref="B77:B79"/>
    <mergeCell ref="C77:C78"/>
    <mergeCell ref="D77:D78"/>
    <mergeCell ref="B1:J1"/>
    <mergeCell ref="B2:J2"/>
    <mergeCell ref="B3:B6"/>
    <mergeCell ref="C3:F3"/>
    <mergeCell ref="G3:J3"/>
    <mergeCell ref="C4:C5"/>
    <mergeCell ref="D4:D5"/>
    <mergeCell ref="G4:G5"/>
    <mergeCell ref="H4:H5"/>
  </mergeCells>
  <pageMargins left="0.05" right="3.937007874015748E-2" top="0.27" bottom="0.2" header="0" footer="0.22"/>
  <pageSetup scale="82" orientation="portrait" r:id="rId1"/>
  <ignoredErrors>
    <ignoredError sqref="F59:F74" formula="1"/>
    <ignoredError sqref="C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Revised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2023-06-22T11:53:31Z</cp:lastPrinted>
  <dcterms:created xsi:type="dcterms:W3CDTF">2020-10-21T07:14:05Z</dcterms:created>
  <dcterms:modified xsi:type="dcterms:W3CDTF">2023-06-22T11:56:43Z</dcterms:modified>
</cp:coreProperties>
</file>